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OTEN\@ KSST LK_komise mladeze\KBT\_KBT 2017_2018\"/>
    </mc:Choice>
  </mc:AlternateContent>
  <bookViews>
    <workbookView xWindow="0" yWindow="0" windowWidth="20490" windowHeight="6930" tabRatio="972" activeTab="1"/>
  </bookViews>
  <sheets>
    <sheet name="sk_4_8_a" sheetId="44" r:id="rId1"/>
    <sheet name="o 1.-16. místo" sheetId="52" r:id="rId2"/>
    <sheet name="o 17. - 27. místo" sheetId="50" r:id="rId3"/>
    <sheet name="mladší" sheetId="46" r:id="rId4"/>
    <sheet name="makro" sheetId="8" state="veryHidden" r:id="rId5"/>
  </sheets>
  <definedNames>
    <definedName name="seznam_mladsi">mladší!$F$3:$F$130</definedName>
  </definedNames>
  <calcPr calcId="162913"/>
</workbook>
</file>

<file path=xl/calcChain.xml><?xml version="1.0" encoding="utf-8"?>
<calcChain xmlns="http://schemas.openxmlformats.org/spreadsheetml/2006/main">
  <c r="F121" i="46" l="1"/>
  <c r="F122" i="46"/>
  <c r="F123" i="46"/>
  <c r="F124" i="46"/>
  <c r="F125" i="46"/>
  <c r="F126" i="46"/>
  <c r="F127" i="46"/>
  <c r="F128" i="46"/>
  <c r="F129" i="46"/>
  <c r="F130" i="46"/>
  <c r="F101" i="46" l="1"/>
  <c r="F102" i="46"/>
  <c r="F103" i="46"/>
  <c r="F104" i="46"/>
  <c r="F105" i="46"/>
  <c r="F106" i="46"/>
  <c r="F107" i="46"/>
  <c r="F108" i="46"/>
  <c r="F109" i="46"/>
  <c r="F110" i="46"/>
  <c r="F111" i="46"/>
  <c r="F112" i="46"/>
  <c r="F113" i="46"/>
  <c r="F114" i="46"/>
  <c r="F115" i="46"/>
  <c r="F116" i="46"/>
  <c r="F117" i="46"/>
  <c r="F118" i="46"/>
  <c r="F119" i="46"/>
  <c r="F120" i="46"/>
  <c r="F98" i="46" l="1"/>
  <c r="F99" i="46"/>
  <c r="F100" i="46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F94" i="46"/>
  <c r="F95" i="46"/>
  <c r="F96" i="46"/>
  <c r="F97" i="46"/>
  <c r="F3" i="46"/>
  <c r="I6" i="44" l="1"/>
  <c r="D7" i="44"/>
  <c r="I7" i="44" s="1"/>
  <c r="D8" i="44"/>
  <c r="E8" i="44"/>
  <c r="I9" i="44"/>
  <c r="I42" i="44"/>
  <c r="D43" i="44"/>
  <c r="I43" i="44" s="1"/>
  <c r="D44" i="44"/>
  <c r="E44" i="44"/>
  <c r="D9" i="44"/>
  <c r="E9" i="44"/>
  <c r="F9" i="44"/>
  <c r="J9" i="44"/>
  <c r="D45" i="44"/>
  <c r="E45" i="44"/>
  <c r="F45" i="44"/>
  <c r="I12" i="44"/>
  <c r="D13" i="44"/>
  <c r="I13" i="44" s="1"/>
  <c r="D14" i="44"/>
  <c r="E14" i="44"/>
  <c r="D15" i="44"/>
  <c r="E15" i="44"/>
  <c r="F15" i="44"/>
  <c r="I15" i="44"/>
  <c r="I48" i="44"/>
  <c r="D49" i="44"/>
  <c r="I49" i="44" s="1"/>
  <c r="D50" i="44"/>
  <c r="I50" i="44" s="1"/>
  <c r="E50" i="44"/>
  <c r="D51" i="44"/>
  <c r="E51" i="44"/>
  <c r="F51" i="44"/>
  <c r="I51" i="44"/>
  <c r="I18" i="44"/>
  <c r="D19" i="44"/>
  <c r="I19" i="44" s="1"/>
  <c r="D20" i="44"/>
  <c r="E20" i="44"/>
  <c r="I21" i="44"/>
  <c r="D21" i="44"/>
  <c r="E21" i="44"/>
  <c r="F21" i="44"/>
  <c r="J21" i="44"/>
  <c r="I24" i="44"/>
  <c r="D25" i="44"/>
  <c r="I25" i="44" s="1"/>
  <c r="D26" i="44"/>
  <c r="E26" i="44"/>
  <c r="D27" i="44"/>
  <c r="E27" i="44"/>
  <c r="F27" i="44"/>
  <c r="I30" i="44"/>
  <c r="D31" i="44"/>
  <c r="I31" i="44" s="1"/>
  <c r="D32" i="44"/>
  <c r="E32" i="44"/>
  <c r="D33" i="44"/>
  <c r="E33" i="44"/>
  <c r="F33" i="44"/>
  <c r="I36" i="44"/>
  <c r="D37" i="44"/>
  <c r="I37" i="44"/>
  <c r="D38" i="44"/>
  <c r="E38" i="44"/>
  <c r="D39" i="44"/>
  <c r="E39" i="44"/>
  <c r="F39" i="44"/>
  <c r="I39" i="44" l="1"/>
  <c r="I45" i="44"/>
  <c r="I33" i="44"/>
  <c r="I27" i="44"/>
  <c r="I14" i="44"/>
  <c r="J14" i="44" s="1"/>
  <c r="I38" i="44"/>
  <c r="J38" i="44" s="1"/>
  <c r="I26" i="44"/>
  <c r="I44" i="44"/>
  <c r="J43" i="44" s="1"/>
  <c r="I32" i="44"/>
  <c r="J32" i="44" s="1"/>
  <c r="I20" i="44"/>
  <c r="J20" i="44" s="1"/>
  <c r="I8" i="44"/>
  <c r="J7" i="44" s="1"/>
  <c r="J50" i="44"/>
  <c r="J51" i="44"/>
  <c r="J48" i="44"/>
  <c r="J49" i="44"/>
  <c r="J39" i="44" l="1"/>
  <c r="J36" i="44"/>
  <c r="J15" i="44"/>
  <c r="J12" i="44"/>
  <c r="J13" i="44"/>
  <c r="J45" i="44"/>
  <c r="J37" i="44"/>
  <c r="J33" i="44"/>
  <c r="J27" i="44"/>
  <c r="J26" i="44"/>
  <c r="J25" i="44"/>
  <c r="J24" i="44"/>
  <c r="J42" i="44"/>
  <c r="J44" i="44"/>
  <c r="J30" i="44"/>
  <c r="J31" i="44"/>
  <c r="J19" i="44"/>
  <c r="J18" i="44"/>
  <c r="J6" i="44"/>
  <c r="J8" i="44"/>
</calcChain>
</file>

<file path=xl/sharedStrings.xml><?xml version="1.0" encoding="utf-8"?>
<sst xmlns="http://schemas.openxmlformats.org/spreadsheetml/2006/main" count="543" uniqueCount="187">
  <si>
    <t>Název soutěže:</t>
  </si>
  <si>
    <t>škola/klub</t>
  </si>
  <si>
    <t>b</t>
  </si>
  <si>
    <t>m</t>
  </si>
  <si>
    <t>Skupina F</t>
  </si>
  <si>
    <t>xxx</t>
  </si>
  <si>
    <t>Skupina E</t>
  </si>
  <si>
    <t>Kategorie, den</t>
  </si>
  <si>
    <t>Kolo</t>
  </si>
  <si>
    <t>sety</t>
  </si>
  <si>
    <t>základní skupiny</t>
  </si>
  <si>
    <t>skupina A</t>
  </si>
  <si>
    <t>skupina B</t>
  </si>
  <si>
    <t>SKST Liberec</t>
  </si>
  <si>
    <t>Gabriel Jan</t>
  </si>
  <si>
    <t>Skupina C</t>
  </si>
  <si>
    <t>Skupina D</t>
  </si>
  <si>
    <t>skupina G</t>
  </si>
  <si>
    <t>skupina H</t>
  </si>
  <si>
    <t>TJ Jiskra Kam. Šenov</t>
  </si>
  <si>
    <t>TJ Loko Česká Lípa</t>
  </si>
  <si>
    <t>TTC Hrádek nad Nisou</t>
  </si>
  <si>
    <t>Sokol STAR Turnov</t>
  </si>
  <si>
    <t>2007</t>
  </si>
  <si>
    <t>KMST Liberec</t>
  </si>
  <si>
    <t>Nacházel Tadeáš</t>
  </si>
  <si>
    <t>200x</t>
  </si>
  <si>
    <t>2008</t>
  </si>
  <si>
    <t>Čermák Bohuslav</t>
  </si>
  <si>
    <t>Choma Ondřej</t>
  </si>
  <si>
    <t>Korpová Romana</t>
  </si>
  <si>
    <t>Prousková Barbora</t>
  </si>
  <si>
    <t>TTC Preciosa Jabl. v Podj.</t>
  </si>
  <si>
    <t>Král Martin</t>
  </si>
  <si>
    <t>TJ Sokol Tatobity</t>
  </si>
  <si>
    <t>o 9. - 16. místo</t>
  </si>
  <si>
    <t>o 3. - 4. místo</t>
  </si>
  <si>
    <t>o umístění</t>
  </si>
  <si>
    <t>TJ Spartak Smržovka</t>
  </si>
  <si>
    <t>útěcha</t>
  </si>
  <si>
    <t>Němečková Lenka  (TJ Jiskra Kam. Šenov)</t>
  </si>
  <si>
    <t>Sillerová Andrea  (TJ Jiskra Kam. Šenov)</t>
  </si>
  <si>
    <t>Rek Petr  (TJ Loko Česká Lípa)</t>
  </si>
  <si>
    <t>3:0</t>
  </si>
  <si>
    <t>3:1</t>
  </si>
  <si>
    <t>1:3</t>
  </si>
  <si>
    <t>0:3</t>
  </si>
  <si>
    <t>2:3</t>
  </si>
  <si>
    <t>3:2</t>
  </si>
  <si>
    <t>Žmuda Petr</t>
  </si>
  <si>
    <t>Nechvíl Richard</t>
  </si>
  <si>
    <t>Csizmaziová Jana</t>
  </si>
  <si>
    <t>Kovář Samuel</t>
  </si>
  <si>
    <t>2009</t>
  </si>
  <si>
    <t>Fiala Martin</t>
  </si>
  <si>
    <t>TJ Spartak Chrastava</t>
  </si>
  <si>
    <t>Brož Adam</t>
  </si>
  <si>
    <t>Holasová Sofie</t>
  </si>
  <si>
    <t>Kašinská Michaela</t>
  </si>
  <si>
    <t>Csizmazia Antonín</t>
  </si>
  <si>
    <t>2011</t>
  </si>
  <si>
    <t>Herna SKST Liberec, 10. 2. 2018</t>
  </si>
  <si>
    <t>Vejvoda Viktor</t>
  </si>
  <si>
    <t>2006</t>
  </si>
  <si>
    <t>Nohejl Matěj</t>
  </si>
  <si>
    <t>2005</t>
  </si>
  <si>
    <t>ST Frýdlant</t>
  </si>
  <si>
    <t>Nohejl Martin</t>
  </si>
  <si>
    <t>Nohejl Václav</t>
  </si>
  <si>
    <t>Vogel Jakub</t>
  </si>
  <si>
    <t>Stránský Matyáš</t>
  </si>
  <si>
    <t>TJ Sokol Mnich. Hradiště</t>
  </si>
  <si>
    <t>Bříza Jakub</t>
  </si>
  <si>
    <t>TJ Sokol Turnov</t>
  </si>
  <si>
    <t>Rek Petr</t>
  </si>
  <si>
    <t>Petrusová Natálie</t>
  </si>
  <si>
    <t>Brož Kryštof</t>
  </si>
  <si>
    <t>Němečková Lenka</t>
  </si>
  <si>
    <t>Sillerová Andrea</t>
  </si>
  <si>
    <t>15N</t>
  </si>
  <si>
    <t>Kousal Vojtěch</t>
  </si>
  <si>
    <t>Slovan Varnsdorf</t>
  </si>
  <si>
    <t>Kotek Matěj</t>
  </si>
  <si>
    <t>Doležalová Monika</t>
  </si>
  <si>
    <t>Pícha Štěpán</t>
  </si>
  <si>
    <t>TJ Jiskra Nový Bor</t>
  </si>
  <si>
    <t>Hůlková Anna</t>
  </si>
  <si>
    <t>Nováková Tereza</t>
  </si>
  <si>
    <t>Oplt Pavel</t>
  </si>
  <si>
    <t>TJ AŠ Mladá Boleslav</t>
  </si>
  <si>
    <t>Kracík Ondřej</t>
  </si>
  <si>
    <t>Kohout Jiří</t>
  </si>
  <si>
    <t>Dědíková Barbora</t>
  </si>
  <si>
    <t>Galbavý Štěpán</t>
  </si>
  <si>
    <t>TJ Spartak Chrastacva</t>
  </si>
  <si>
    <t>Veselý Michal</t>
  </si>
  <si>
    <t>TJ Sokol Kosmonosy</t>
  </si>
  <si>
    <t>Župka Zdeněk</t>
  </si>
  <si>
    <t>Laubr Martin</t>
  </si>
  <si>
    <t>Hylský Štěpán</t>
  </si>
  <si>
    <t>Odnoha Václav</t>
  </si>
  <si>
    <t>Podzimková Anna</t>
  </si>
  <si>
    <t>TJ Sokol Nová Ves</t>
  </si>
  <si>
    <t>Kuntoš Filip</t>
  </si>
  <si>
    <t>Jansová Michaela</t>
  </si>
  <si>
    <t>Botková Michaela</t>
  </si>
  <si>
    <t>Jaroňová Karolína</t>
  </si>
  <si>
    <t>TTC Brandýs nad Labem</t>
  </si>
  <si>
    <t>36-37</t>
  </si>
  <si>
    <t>Kořínková Lucie</t>
  </si>
  <si>
    <t>Pham David</t>
  </si>
  <si>
    <t>Naiman Seweryn</t>
  </si>
  <si>
    <t>Stachová Simona</t>
  </si>
  <si>
    <t>TTC Bělá pod Bezdězem</t>
  </si>
  <si>
    <t>Brych Lukáš</t>
  </si>
  <si>
    <t>44-47</t>
  </si>
  <si>
    <t>Opluštil Jan</t>
  </si>
  <si>
    <t>Laubr Lukáš</t>
  </si>
  <si>
    <t>2004</t>
  </si>
  <si>
    <t>Buriánek Jan</t>
  </si>
  <si>
    <t>Machotka Jan</t>
  </si>
  <si>
    <t>53-54</t>
  </si>
  <si>
    <t>Mareček Lukáš</t>
  </si>
  <si>
    <t>Zelinková Kristýna</t>
  </si>
  <si>
    <t>Röhrich Matyáš</t>
  </si>
  <si>
    <t>Sýkora Ondřej</t>
  </si>
  <si>
    <t>Havelka Marek</t>
  </si>
  <si>
    <t>61-62</t>
  </si>
  <si>
    <t>Kracík Kryštof</t>
  </si>
  <si>
    <t>Vojta Adam</t>
  </si>
  <si>
    <t>Tůma Milan</t>
  </si>
  <si>
    <t>Rejlek Vít</t>
  </si>
  <si>
    <t>Čapek</t>
  </si>
  <si>
    <t>Lach Tadeáš</t>
  </si>
  <si>
    <t>Mladší</t>
  </si>
  <si>
    <t>Jech Jan</t>
  </si>
  <si>
    <t>Turek Ivan</t>
  </si>
  <si>
    <t>6. krajský bodovací turnaj mladších žáků</t>
  </si>
  <si>
    <t>Vejvoda Viktor  (SKST Liberec)</t>
  </si>
  <si>
    <t>Kohout Jiří  (TTC Preciosa Jabl. v Podj.)</t>
  </si>
  <si>
    <t>Nováková Tereza  (TJ Spartak Chrastava)</t>
  </si>
  <si>
    <t>Nohejl Matěj  (ST Frýdlant)</t>
  </si>
  <si>
    <t>Galbavý Štěpán  (TJ Spartak Chrastacva)</t>
  </si>
  <si>
    <t>Pícha Štěpán  (TJ Jiskra Nový Bor)</t>
  </si>
  <si>
    <t>Jech Jan  (KMST Liberec)</t>
  </si>
  <si>
    <t>Čermák Bohuslav  (SKST Liberec)</t>
  </si>
  <si>
    <t>Jansová Michaela  (Sokol STAR Turnov)</t>
  </si>
  <si>
    <t>Doležalová Monika  (TTC Hrádek nad Nisou)</t>
  </si>
  <si>
    <t>Nohejl Martin  (ST Frýdlant)</t>
  </si>
  <si>
    <t>Laubr Lukáš  (TTC Hrádek nad Nisou)</t>
  </si>
  <si>
    <t>Vojta Adam  (TJ Spartak Chrastava)</t>
  </si>
  <si>
    <t>Laubr Martin  (TTC Hrádek nad Nisou)</t>
  </si>
  <si>
    <t>Nohejl Václav  (ST Frýdlant)</t>
  </si>
  <si>
    <t>Hylský Štěpán  (SKST Liberec)</t>
  </si>
  <si>
    <t>Vogel Jakub  (SKST Liberec)</t>
  </si>
  <si>
    <t>Naiman Seweryn  (TTC Hrádek nad Nisou)</t>
  </si>
  <si>
    <t>Petrusová Natálie  (TJ Jiskra Kam. Šenov)</t>
  </si>
  <si>
    <t>Röhrich Matyáš  (TJ Spartak Smržovka)</t>
  </si>
  <si>
    <t>Korpová Romana  (TJ Jiskra Kam. Šenov)</t>
  </si>
  <si>
    <t>Kuntoš Filip  (KMST Liberec)</t>
  </si>
  <si>
    <t>Brož Kryštof  (TJ Sokol Turnov)</t>
  </si>
  <si>
    <t>Bříza Jakub  (TJ Sokol Turnov)</t>
  </si>
  <si>
    <t>Mareček Lukáš  (KMST Liberec)</t>
  </si>
  <si>
    <t xml:space="preserve">o 1. - 16. místo </t>
  </si>
  <si>
    <t>o 5. - 8. místo</t>
  </si>
  <si>
    <t xml:space="preserve">o 17.- 27. místo </t>
  </si>
  <si>
    <t>21. - 24. místo</t>
  </si>
  <si>
    <t>o 19. - 20. místo</t>
  </si>
  <si>
    <t/>
  </si>
  <si>
    <t>Dívky o 4. - 6. místo</t>
  </si>
  <si>
    <t>4. Romana Korpová (Jiskra Kam. Šenov) - Tereza Nováková (Spartak Chrastava)</t>
  </si>
  <si>
    <t>Romana Korpová (Jiskra Kam. Šenov) - Monika Doležalová (TTC Hrádek)</t>
  </si>
  <si>
    <t>5. Tereza Nováková (Spartak Chrastava - Monika Doležalová (TTC Hrádek)</t>
  </si>
  <si>
    <t>6. Monika Doležalová (TTC Hrádek)</t>
  </si>
  <si>
    <t>Celkové mpořadí dívek</t>
  </si>
  <si>
    <t xml:space="preserve">1. Natálie Petrusová </t>
  </si>
  <si>
    <t>Jiskra kamenický Šenov</t>
  </si>
  <si>
    <t>2. Lenka Němečková</t>
  </si>
  <si>
    <t>3. Andrea Šillerová</t>
  </si>
  <si>
    <t>4. Romana Korpová</t>
  </si>
  <si>
    <t>5. Tereza Nováková</t>
  </si>
  <si>
    <t>Spartak Chrastava</t>
  </si>
  <si>
    <t>6. Monika Doležalová</t>
  </si>
  <si>
    <t>TTC Hrádek</t>
  </si>
  <si>
    <t>7. Michaela Jansová</t>
  </si>
  <si>
    <t>3:0 (wo)</t>
  </si>
  <si>
    <t>Vogel Jakub (SKST Liberec)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</si>
</sst>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mm\ yyyy"/>
  </numFmts>
  <fonts count="33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b/>
      <u/>
      <sz val="12"/>
      <name val="Arial CE"/>
      <charset val="238"/>
    </font>
    <font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8" applyNumberFormat="0" applyFill="0" applyAlignment="0" applyProtection="0"/>
    <xf numFmtId="0" fontId="14" fillId="3" borderId="0" applyNumberFormat="0" applyBorder="0" applyAlignment="0" applyProtection="0"/>
    <xf numFmtId="0" fontId="15" fillId="16" borderId="9" applyNumberFormat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18" borderId="13" applyNumberFormat="0" applyFont="0" applyAlignment="0" applyProtection="0"/>
    <xf numFmtId="0" fontId="21" fillId="0" borderId="14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15" applyNumberFormat="0" applyAlignment="0" applyProtection="0"/>
    <xf numFmtId="0" fontId="25" fillId="19" borderId="15" applyNumberFormat="0" applyAlignment="0" applyProtection="0"/>
    <xf numFmtId="0" fontId="26" fillId="19" borderId="16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2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2" applyFont="1" applyBorder="1" applyProtection="1"/>
    <xf numFmtId="0" fontId="3" fillId="0" borderId="0" xfId="2" applyFont="1" applyAlignment="1" applyProtection="1">
      <alignment horizontal="left"/>
    </xf>
    <xf numFmtId="0" fontId="3" fillId="0" borderId="0" xfId="2" applyNumberFormat="1" applyFont="1" applyBorder="1" applyProtection="1"/>
    <xf numFmtId="0" fontId="3" fillId="0" borderId="1" xfId="2" applyNumberFormat="1" applyFont="1" applyBorder="1" applyAlignment="1" applyProtection="1">
      <alignment horizontal="left" vertical="top"/>
    </xf>
    <xf numFmtId="0" fontId="5" fillId="0" borderId="0" xfId="1" applyFont="1" applyAlignment="1">
      <alignment horizontal="left"/>
    </xf>
    <xf numFmtId="0" fontId="5" fillId="0" borderId="0" xfId="2" applyFont="1" applyBorder="1" applyProtection="1"/>
    <xf numFmtId="0" fontId="3" fillId="0" borderId="5" xfId="2" applyNumberFormat="1" applyFont="1" applyBorder="1" applyProtection="1"/>
    <xf numFmtId="0" fontId="6" fillId="0" borderId="0" xfId="1" applyFont="1" applyAlignment="1">
      <alignment horizontal="center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/>
      <protection locked="0"/>
    </xf>
    <xf numFmtId="49" fontId="6" fillId="0" borderId="4" xfId="1" applyNumberFormat="1" applyFont="1" applyBorder="1" applyAlignment="1">
      <alignment horizontal="center"/>
    </xf>
    <xf numFmtId="49" fontId="6" fillId="0" borderId="4" xfId="1" applyNumberFormat="1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164" fontId="3" fillId="0" borderId="0" xfId="2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3" fillId="0" borderId="0" xfId="2" applyNumberFormat="1" applyFont="1" applyBorder="1" applyAlignment="1" applyProtection="1">
      <alignment horizontal="left" vertical="top"/>
    </xf>
    <xf numFmtId="0" fontId="3" fillId="0" borderId="0" xfId="2" applyNumberFormat="1" applyFont="1" applyBorder="1" applyAlignment="1" applyProtection="1">
      <alignment horizontal="left"/>
    </xf>
    <xf numFmtId="0" fontId="3" fillId="0" borderId="0" xfId="2" applyNumberFormat="1" applyFont="1" applyAlignment="1" applyProtection="1">
      <alignment horizontal="left" vertical="top"/>
    </xf>
    <xf numFmtId="0" fontId="3" fillId="0" borderId="3" xfId="2" applyNumberFormat="1" applyFont="1" applyBorder="1" applyAlignment="1" applyProtection="1">
      <alignment horizontal="left"/>
    </xf>
    <xf numFmtId="0" fontId="3" fillId="0" borderId="2" xfId="2" applyNumberFormat="1" applyFont="1" applyBorder="1" applyAlignment="1" applyProtection="1">
      <alignment horizontal="left"/>
    </xf>
    <xf numFmtId="0" fontId="3" fillId="0" borderId="1" xfId="2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>
      <alignment horizontal="left"/>
    </xf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5" fillId="0" borderId="0" xfId="2" applyFont="1" applyBorder="1" applyAlignment="1" applyProtection="1"/>
    <xf numFmtId="0" fontId="7" fillId="0" borderId="0" xfId="2" applyFont="1" applyBorder="1" applyAlignment="1" applyProtection="1">
      <alignment horizontal="left"/>
    </xf>
    <xf numFmtId="0" fontId="7" fillId="0" borderId="0" xfId="2" applyNumberFormat="1" applyFont="1" applyBorder="1" applyAlignment="1" applyProtection="1">
      <alignment horizontal="left"/>
    </xf>
    <xf numFmtId="0" fontId="5" fillId="0" borderId="0" xfId="2" applyFont="1" applyAlignment="1" applyProtection="1"/>
    <xf numFmtId="0" fontId="29" fillId="0" borderId="0" xfId="3" applyFont="1"/>
    <xf numFmtId="0" fontId="29" fillId="0" borderId="0" xfId="3" applyFont="1" applyBorder="1" applyAlignment="1">
      <alignment horizontal="center" vertical="center"/>
    </xf>
    <xf numFmtId="0" fontId="28" fillId="0" borderId="0" xfId="3" applyFont="1" applyBorder="1" applyAlignment="1">
      <alignment vertical="center"/>
    </xf>
    <xf numFmtId="0" fontId="29" fillId="0" borderId="0" xfId="3" applyFont="1" applyBorder="1" applyAlignment="1">
      <alignment horizontal="left" vertical="center"/>
    </xf>
    <xf numFmtId="0" fontId="29" fillId="0" borderId="4" xfId="3" applyFont="1" applyBorder="1" applyAlignment="1">
      <alignment horizontal="center"/>
    </xf>
    <xf numFmtId="0" fontId="28" fillId="0" borderId="4" xfId="3" applyFont="1" applyBorder="1"/>
    <xf numFmtId="0" fontId="29" fillId="0" borderId="4" xfId="3" applyFont="1" applyBorder="1"/>
    <xf numFmtId="0" fontId="28" fillId="0" borderId="4" xfId="3" applyFont="1" applyBorder="1" applyAlignment="1"/>
    <xf numFmtId="0" fontId="29" fillId="0" borderId="4" xfId="3" applyFont="1" applyBorder="1" applyAlignment="1">
      <alignment horizontal="left"/>
    </xf>
    <xf numFmtId="0" fontId="29" fillId="0" borderId="0" xfId="3" applyFont="1" applyAlignment="1"/>
    <xf numFmtId="0" fontId="29" fillId="0" borderId="4" xfId="3" applyFont="1" applyBorder="1" applyAlignment="1">
      <alignment horizontal="center" vertical="center"/>
    </xf>
    <xf numFmtId="0" fontId="28" fillId="0" borderId="4" xfId="3" applyFont="1" applyBorder="1" applyAlignment="1">
      <alignment vertical="center"/>
    </xf>
    <xf numFmtId="0" fontId="29" fillId="0" borderId="4" xfId="3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8" fillId="0" borderId="0" xfId="3" applyFont="1" applyAlignment="1">
      <alignment vertical="center"/>
    </xf>
    <xf numFmtId="0" fontId="29" fillId="0" borderId="0" xfId="3" applyFont="1" applyAlignment="1">
      <alignment horizontal="left" vertical="center"/>
    </xf>
    <xf numFmtId="0" fontId="30" fillId="0" borderId="2" xfId="2" applyNumberFormat="1" applyFont="1" applyBorder="1" applyAlignment="1" applyProtection="1">
      <alignment horizontal="left"/>
    </xf>
    <xf numFmtId="0" fontId="30" fillId="0" borderId="0" xfId="2" applyNumberFormat="1" applyFont="1" applyBorder="1" applyAlignment="1" applyProtection="1">
      <alignment horizontal="left"/>
    </xf>
    <xf numFmtId="0" fontId="30" fillId="0" borderId="1" xfId="2" applyNumberFormat="1" applyFont="1" applyBorder="1" applyAlignment="1" applyProtection="1">
      <alignment horizontal="left" vertical="top"/>
    </xf>
    <xf numFmtId="0" fontId="30" fillId="0" borderId="1" xfId="2" applyNumberFormat="1" applyFont="1" applyBorder="1" applyAlignment="1" applyProtection="1">
      <alignment horizontal="left"/>
    </xf>
    <xf numFmtId="0" fontId="30" fillId="0" borderId="3" xfId="2" applyNumberFormat="1" applyFont="1" applyBorder="1" applyAlignment="1" applyProtection="1">
      <alignment horizontal="left"/>
    </xf>
    <xf numFmtId="0" fontId="30" fillId="0" borderId="0" xfId="2" applyNumberFormat="1" applyFont="1" applyAlignment="1" applyProtection="1">
      <alignment horizontal="left" vertical="top"/>
    </xf>
    <xf numFmtId="0" fontId="30" fillId="0" borderId="0" xfId="2" applyNumberFormat="1" applyFont="1" applyBorder="1" applyAlignment="1" applyProtection="1">
      <alignment horizontal="left" vertical="top"/>
    </xf>
    <xf numFmtId="0" fontId="30" fillId="0" borderId="0" xfId="2" applyFont="1" applyBorder="1" applyAlignment="1" applyProtection="1">
      <alignment horizontal="left"/>
    </xf>
    <xf numFmtId="0" fontId="30" fillId="0" borderId="0" xfId="2" applyFont="1" applyBorder="1" applyProtection="1"/>
    <xf numFmtId="0" fontId="30" fillId="0" borderId="5" xfId="2" applyNumberFormat="1" applyFont="1" applyBorder="1" applyProtection="1"/>
    <xf numFmtId="49" fontId="3" fillId="0" borderId="0" xfId="2" applyNumberFormat="1" applyFont="1" applyBorder="1" applyAlignment="1" applyProtection="1">
      <alignment horizontal="left"/>
    </xf>
    <xf numFmtId="0" fontId="31" fillId="0" borderId="0" xfId="2" applyFont="1" applyBorder="1" applyAlignment="1" applyProtection="1">
      <alignment horizontal="left"/>
    </xf>
    <xf numFmtId="0" fontId="32" fillId="0" borderId="0" xfId="2" applyFont="1" applyBorder="1" applyAlignment="1" applyProtection="1">
      <alignment horizontal="left"/>
    </xf>
    <xf numFmtId="0" fontId="32" fillId="0" borderId="0" xfId="2" applyFont="1" applyBorder="1" applyProtection="1"/>
    <xf numFmtId="0" fontId="6" fillId="0" borderId="6" xfId="1" applyFont="1" applyBorder="1" applyAlignment="1" applyProtection="1">
      <alignment horizontal="left"/>
      <protection locked="0"/>
    </xf>
    <xf numFmtId="0" fontId="6" fillId="0" borderId="7" xfId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6" fillId="0" borderId="2" xfId="1" applyFont="1" applyBorder="1"/>
    <xf numFmtId="0" fontId="6" fillId="0" borderId="0" xfId="1" applyFont="1" applyAlignment="1" applyProtection="1">
      <alignment horizontal="left"/>
      <protection locked="0"/>
    </xf>
    <xf numFmtId="0" fontId="10" fillId="0" borderId="0" xfId="2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0" fontId="32" fillId="0" borderId="0" xfId="2" applyFont="1" applyBorder="1" applyAlignment="1" applyProtection="1">
      <alignment horizontal="left"/>
    </xf>
    <xf numFmtId="0" fontId="5" fillId="0" borderId="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28" fillId="0" borderId="0" xfId="3" applyFont="1" applyAlignment="1">
      <alignment horizontal="center" vertical="center"/>
    </xf>
  </cellXfs>
  <cellStyles count="45">
    <cellStyle name="20 % – Zvýraznění1 2" xfId="4"/>
    <cellStyle name="20 % – Zvýraznění2 2" xfId="5"/>
    <cellStyle name="20 % – Zvýraznění3 2" xfId="6"/>
    <cellStyle name="20 % – Zvýraznění4 2" xfId="7"/>
    <cellStyle name="20 % – Zvýraznění5 2" xfId="8"/>
    <cellStyle name="20 % – Zvýraznění6 2" xfId="9"/>
    <cellStyle name="40 % – Zvýraznění1 2" xfId="10"/>
    <cellStyle name="40 % – Zvýraznění2 2" xfId="11"/>
    <cellStyle name="40 % – Zvýraznění3 2" xfId="12"/>
    <cellStyle name="40 % – Zvýraznění4 2" xfId="13"/>
    <cellStyle name="40 % – Zvýraznění5 2" xfId="14"/>
    <cellStyle name="40 % – Zvýraznění6 2" xfId="15"/>
    <cellStyle name="60 % – Zvýraznění1 2" xfId="16"/>
    <cellStyle name="60 % – Zvýraznění2 2" xfId="17"/>
    <cellStyle name="60 % – Zvýraznění3 2" xfId="18"/>
    <cellStyle name="60 % – Zvýraznění4 2" xfId="19"/>
    <cellStyle name="60 % – Zvýraznění5 2" xfId="20"/>
    <cellStyle name="60 % – Zvýraznění6 2" xfId="21"/>
    <cellStyle name="Celkem 2" xfId="22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ální" xfId="0" builtinId="0"/>
    <cellStyle name="Normální 2" xfId="3"/>
    <cellStyle name="normální_1a" xfId="1"/>
    <cellStyle name="normální_2_1" xfId="2"/>
    <cellStyle name="Poznámka 2" xfId="31"/>
    <cellStyle name="Propojená buňka 2" xfId="32"/>
    <cellStyle name="Správně 2" xfId="33"/>
    <cellStyle name="Špatně 2" xfId="2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J51"/>
  <sheetViews>
    <sheetView showGridLines="0" workbookViewId="0">
      <selection sqref="A1:J1"/>
    </sheetView>
  </sheetViews>
  <sheetFormatPr defaultRowHeight="12.75" x14ac:dyDescent="0.2"/>
  <cols>
    <col min="1" max="1" width="3.7109375" style="3" customWidth="1"/>
    <col min="2" max="2" width="23.7109375" style="11" customWidth="1"/>
    <col min="3" max="3" width="20.85546875" style="11" customWidth="1"/>
    <col min="4" max="8" width="6.85546875" style="4" customWidth="1"/>
    <col min="9" max="10" width="4.5703125" style="3" customWidth="1"/>
    <col min="11" max="11" width="6.28515625" style="3" customWidth="1"/>
    <col min="12" max="16384" width="9.140625" style="3"/>
  </cols>
  <sheetData>
    <row r="1" spans="1:10" s="5" customFormat="1" ht="17.25" customHeight="1" x14ac:dyDescent="0.2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9" customHeight="1" x14ac:dyDescent="0.2">
      <c r="A2" s="1"/>
      <c r="I2" s="2"/>
      <c r="J2" s="2"/>
    </row>
    <row r="3" spans="1:10" s="5" customFormat="1" ht="15" x14ac:dyDescent="0.2">
      <c r="A3" s="74" t="s">
        <v>61</v>
      </c>
      <c r="B3" s="74"/>
      <c r="C3" s="74"/>
      <c r="D3" s="74"/>
      <c r="E3" s="14"/>
      <c r="F3" s="15"/>
      <c r="G3" s="14"/>
      <c r="H3" s="14"/>
      <c r="I3" s="16"/>
      <c r="J3" s="6"/>
    </row>
    <row r="4" spans="1:10" s="5" customFormat="1" ht="15" x14ac:dyDescent="0.2">
      <c r="A4" s="73" t="s">
        <v>10</v>
      </c>
      <c r="B4" s="73"/>
      <c r="C4" s="23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11</v>
      </c>
      <c r="C5" s="22" t="s">
        <v>1</v>
      </c>
      <c r="D5" s="17">
        <v>1</v>
      </c>
      <c r="E5" s="17">
        <v>2</v>
      </c>
      <c r="F5" s="17">
        <v>3</v>
      </c>
      <c r="G5" s="17">
        <v>4</v>
      </c>
      <c r="H5" s="17" t="s">
        <v>9</v>
      </c>
      <c r="I5" s="18" t="s">
        <v>2</v>
      </c>
      <c r="J5" s="17" t="s">
        <v>3</v>
      </c>
    </row>
    <row r="6" spans="1:10" s="5" customFormat="1" ht="15" x14ac:dyDescent="0.2">
      <c r="A6" s="17">
        <v>1</v>
      </c>
      <c r="B6" s="70" t="s">
        <v>138</v>
      </c>
      <c r="C6" s="71"/>
      <c r="D6" s="20" t="s">
        <v>5</v>
      </c>
      <c r="E6" s="21" t="s">
        <v>43</v>
      </c>
      <c r="F6" s="21" t="s">
        <v>43</v>
      </c>
      <c r="G6" s="21"/>
      <c r="H6" s="21"/>
      <c r="I6" s="18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4</v>
      </c>
      <c r="J6" s="19">
        <f>IF(I6=0,"",RANK(I6,$I$6:$I$9))</f>
        <v>1</v>
      </c>
    </row>
    <row r="7" spans="1:10" s="5" customFormat="1" ht="15" x14ac:dyDescent="0.2">
      <c r="A7" s="17">
        <v>2</v>
      </c>
      <c r="B7" s="70" t="s">
        <v>139</v>
      </c>
      <c r="C7" s="71"/>
      <c r="D7" s="17" t="str">
        <f>RIGHT(E6,1)&amp;":"&amp;LEFT(E6,1)</f>
        <v>0:3</v>
      </c>
      <c r="E7" s="20" t="s">
        <v>5</v>
      </c>
      <c r="F7" s="21" t="s">
        <v>47</v>
      </c>
      <c r="G7" s="21"/>
      <c r="H7" s="21"/>
      <c r="I7" s="18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2</v>
      </c>
      <c r="J7" s="19">
        <f>IF(I7=0,"",RANK(I7,$I$6:$I$9))</f>
        <v>3</v>
      </c>
    </row>
    <row r="8" spans="1:10" s="5" customFormat="1" ht="15" x14ac:dyDescent="0.2">
      <c r="A8" s="17">
        <v>3</v>
      </c>
      <c r="B8" s="70" t="s">
        <v>140</v>
      </c>
      <c r="C8" s="71"/>
      <c r="D8" s="17" t="str">
        <f>RIGHT(F6,1)&amp;":"&amp;LEFT(F6,1)</f>
        <v>0:3</v>
      </c>
      <c r="E8" s="17" t="str">
        <f>RIGHT(F7,1)&amp;":"&amp;LEFT(F7,1)</f>
        <v>3:2</v>
      </c>
      <c r="F8" s="20" t="s">
        <v>5</v>
      </c>
      <c r="G8" s="21"/>
      <c r="H8" s="21"/>
      <c r="I8" s="18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19">
        <f>IF(I8=0,"",RANK(I8,$I$6:$I$9))</f>
        <v>2</v>
      </c>
    </row>
    <row r="9" spans="1:10" s="5" customFormat="1" ht="15" x14ac:dyDescent="0.2">
      <c r="A9" s="17">
        <v>4</v>
      </c>
      <c r="B9" s="70"/>
      <c r="C9" s="71"/>
      <c r="D9" s="17" t="str">
        <f>RIGHT(G6,1)&amp;":"&amp;LEFT(G6,1)</f>
        <v>:</v>
      </c>
      <c r="E9" s="17" t="str">
        <f>RIGHT(G7,1)&amp;":"&amp;LEFT(G7,1)</f>
        <v>:</v>
      </c>
      <c r="F9" s="17" t="str">
        <f>RIGHT(G8,1)&amp;":"&amp;LEFT(G8,1)</f>
        <v>:</v>
      </c>
      <c r="G9" s="20" t="s">
        <v>5</v>
      </c>
      <c r="H9" s="20"/>
      <c r="I9" s="18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0</v>
      </c>
      <c r="J9" s="19" t="str">
        <f>IF(I9=0,"",RANK(I9,$I$6:$I$9))</f>
        <v/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12</v>
      </c>
      <c r="C11" s="22" t="s">
        <v>1</v>
      </c>
      <c r="D11" s="17">
        <v>1</v>
      </c>
      <c r="E11" s="17">
        <v>2</v>
      </c>
      <c r="F11" s="17">
        <v>3</v>
      </c>
      <c r="G11" s="17">
        <v>4</v>
      </c>
      <c r="H11" s="17" t="s">
        <v>9</v>
      </c>
      <c r="I11" s="18" t="s">
        <v>2</v>
      </c>
      <c r="J11" s="17" t="s">
        <v>3</v>
      </c>
    </row>
    <row r="12" spans="1:10" s="5" customFormat="1" ht="15" x14ac:dyDescent="0.2">
      <c r="A12" s="17">
        <v>1</v>
      </c>
      <c r="B12" s="70" t="s">
        <v>141</v>
      </c>
      <c r="C12" s="71"/>
      <c r="D12" s="20" t="s">
        <v>5</v>
      </c>
      <c r="E12" s="21" t="s">
        <v>43</v>
      </c>
      <c r="F12" s="21" t="s">
        <v>44</v>
      </c>
      <c r="G12" s="21" t="s">
        <v>43</v>
      </c>
      <c r="H12" s="21"/>
      <c r="I12" s="18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6</v>
      </c>
      <c r="J12" s="19">
        <f>IF(I12=0,"",RANK(I12,$I$12:$I$15))</f>
        <v>1</v>
      </c>
    </row>
    <row r="13" spans="1:10" s="5" customFormat="1" ht="15" x14ac:dyDescent="0.2">
      <c r="A13" s="17">
        <v>2</v>
      </c>
      <c r="B13" s="70" t="s">
        <v>142</v>
      </c>
      <c r="C13" s="71"/>
      <c r="D13" s="17" t="str">
        <f>RIGHT(E12,1)&amp;":"&amp;LEFT(E12,1)</f>
        <v>0:3</v>
      </c>
      <c r="E13" s="20" t="s">
        <v>5</v>
      </c>
      <c r="F13" s="21" t="s">
        <v>45</v>
      </c>
      <c r="G13" s="21" t="s">
        <v>44</v>
      </c>
      <c r="H13" s="21"/>
      <c r="I13" s="18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4</v>
      </c>
      <c r="J13" s="19">
        <f>IF(I13=0,"",RANK(I13,$I$12:$I$15))</f>
        <v>3</v>
      </c>
    </row>
    <row r="14" spans="1:10" s="5" customFormat="1" ht="15" x14ac:dyDescent="0.2">
      <c r="A14" s="17">
        <v>3</v>
      </c>
      <c r="B14" s="70" t="s">
        <v>143</v>
      </c>
      <c r="C14" s="71"/>
      <c r="D14" s="17" t="str">
        <f>RIGHT(F12,1)&amp;":"&amp;LEFT(F12,1)</f>
        <v>1:3</v>
      </c>
      <c r="E14" s="17" t="str">
        <f>RIGHT(F13,1)&amp;":"&amp;LEFT(F13,1)</f>
        <v>3:1</v>
      </c>
      <c r="F14" s="20" t="s">
        <v>5</v>
      </c>
      <c r="G14" s="21" t="s">
        <v>43</v>
      </c>
      <c r="H14" s="21"/>
      <c r="I14" s="18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5</v>
      </c>
      <c r="J14" s="19">
        <f>IF(I14=0,"",RANK(I14,$I$12:$I$15))</f>
        <v>2</v>
      </c>
    </row>
    <row r="15" spans="1:10" s="5" customFormat="1" ht="15" x14ac:dyDescent="0.2">
      <c r="A15" s="17">
        <v>4</v>
      </c>
      <c r="B15" s="70" t="s">
        <v>144</v>
      </c>
      <c r="C15" s="71"/>
      <c r="D15" s="17" t="str">
        <f>RIGHT(G12,1)&amp;":"&amp;LEFT(G12,1)</f>
        <v>0:3</v>
      </c>
      <c r="E15" s="17" t="str">
        <f>RIGHT(G13,1)&amp;":"&amp;LEFT(G13,1)</f>
        <v>1:3</v>
      </c>
      <c r="F15" s="17" t="str">
        <f>RIGHT(G14,1)&amp;":"&amp;LEFT(G14,1)</f>
        <v>0:3</v>
      </c>
      <c r="G15" s="20" t="s">
        <v>5</v>
      </c>
      <c r="H15" s="20"/>
      <c r="I15" s="18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3</v>
      </c>
      <c r="J15" s="19">
        <f>IF(I15=0,"",RANK(I15,$I$12:$I$15))</f>
        <v>4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15</v>
      </c>
      <c r="C17" s="22" t="s">
        <v>1</v>
      </c>
      <c r="D17" s="17">
        <v>1</v>
      </c>
      <c r="E17" s="17">
        <v>2</v>
      </c>
      <c r="F17" s="17">
        <v>3</v>
      </c>
      <c r="G17" s="17">
        <v>4</v>
      </c>
      <c r="H17" s="17" t="s">
        <v>9</v>
      </c>
      <c r="I17" s="18" t="s">
        <v>2</v>
      </c>
      <c r="J17" s="17" t="s">
        <v>3</v>
      </c>
    </row>
    <row r="18" spans="1:10" s="5" customFormat="1" ht="15" x14ac:dyDescent="0.2">
      <c r="A18" s="17">
        <v>1</v>
      </c>
      <c r="B18" s="70" t="s">
        <v>145</v>
      </c>
      <c r="C18" s="71"/>
      <c r="D18" s="20" t="s">
        <v>5</v>
      </c>
      <c r="E18" s="21" t="s">
        <v>43</v>
      </c>
      <c r="F18" s="21" t="s">
        <v>43</v>
      </c>
      <c r="G18" s="21"/>
      <c r="H18" s="21"/>
      <c r="I18" s="18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4</v>
      </c>
      <c r="J18" s="19">
        <f>IF(I18=0,"",RANK(I18,$I$18:$I$21))</f>
        <v>1</v>
      </c>
    </row>
    <row r="19" spans="1:10" s="5" customFormat="1" ht="15" x14ac:dyDescent="0.2">
      <c r="A19" s="17">
        <v>2</v>
      </c>
      <c r="B19" s="70" t="s">
        <v>146</v>
      </c>
      <c r="C19" s="71"/>
      <c r="D19" s="17" t="str">
        <f>RIGHT(E18,1)&amp;":"&amp;LEFT(E18,1)</f>
        <v>0:3</v>
      </c>
      <c r="E19" s="20" t="s">
        <v>5</v>
      </c>
      <c r="F19" s="21" t="s">
        <v>45</v>
      </c>
      <c r="G19" s="21"/>
      <c r="H19" s="21"/>
      <c r="I19" s="18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2</v>
      </c>
      <c r="J19" s="19">
        <f>IF(I19=0,"",RANK(I19,$I$18:$I$21))</f>
        <v>3</v>
      </c>
    </row>
    <row r="20" spans="1:10" s="5" customFormat="1" ht="15" x14ac:dyDescent="0.2">
      <c r="A20" s="17">
        <v>3</v>
      </c>
      <c r="B20" s="70" t="s">
        <v>147</v>
      </c>
      <c r="C20" s="71"/>
      <c r="D20" s="17" t="str">
        <f>RIGHT(F18,1)&amp;":"&amp;LEFT(F18,1)</f>
        <v>0:3</v>
      </c>
      <c r="E20" s="17" t="str">
        <f>RIGHT(F19,1)&amp;":"&amp;LEFT(F19,1)</f>
        <v>3:1</v>
      </c>
      <c r="F20" s="20" t="s">
        <v>5</v>
      </c>
      <c r="G20" s="21"/>
      <c r="H20" s="21"/>
      <c r="I20" s="18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3</v>
      </c>
      <c r="J20" s="19">
        <f>IF(I20=0,"",RANK(I20,$I$18:$I$21))</f>
        <v>2</v>
      </c>
    </row>
    <row r="21" spans="1:10" s="5" customFormat="1" ht="15" x14ac:dyDescent="0.2">
      <c r="A21" s="17">
        <v>4</v>
      </c>
      <c r="B21" s="70"/>
      <c r="C21" s="71"/>
      <c r="D21" s="17" t="str">
        <f>RIGHT(G18,1)&amp;":"&amp;LEFT(G18,1)</f>
        <v>:</v>
      </c>
      <c r="E21" s="17" t="str">
        <f>RIGHT(G19,1)&amp;":"&amp;LEFT(G19,1)</f>
        <v>:</v>
      </c>
      <c r="F21" s="17" t="str">
        <f>RIGHT(G20,1)&amp;":"&amp;LEFT(G20,1)</f>
        <v>:</v>
      </c>
      <c r="G21" s="20" t="s">
        <v>5</v>
      </c>
      <c r="H21" s="20"/>
      <c r="I21" s="18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0</v>
      </c>
      <c r="J21" s="19" t="str">
        <f>IF(I21=0,"",RANK(I21,$I$18:$I$21))</f>
        <v/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16</v>
      </c>
      <c r="C23" s="22" t="s">
        <v>1</v>
      </c>
      <c r="D23" s="17">
        <v>1</v>
      </c>
      <c r="E23" s="17">
        <v>2</v>
      </c>
      <c r="F23" s="17">
        <v>3</v>
      </c>
      <c r="G23" s="17">
        <v>4</v>
      </c>
      <c r="H23" s="17" t="s">
        <v>9</v>
      </c>
      <c r="I23" s="18" t="s">
        <v>2</v>
      </c>
      <c r="J23" s="17" t="s">
        <v>3</v>
      </c>
    </row>
    <row r="24" spans="1:10" s="5" customFormat="1" ht="15" x14ac:dyDescent="0.2">
      <c r="A24" s="17">
        <v>1</v>
      </c>
      <c r="B24" s="70" t="s">
        <v>148</v>
      </c>
      <c r="C24" s="71"/>
      <c r="D24" s="20" t="s">
        <v>5</v>
      </c>
      <c r="E24" s="21" t="s">
        <v>43</v>
      </c>
      <c r="F24" s="21" t="s">
        <v>43</v>
      </c>
      <c r="G24" s="21" t="s">
        <v>43</v>
      </c>
      <c r="H24" s="21"/>
      <c r="I24" s="18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6</v>
      </c>
      <c r="J24" s="19">
        <f>IF(I24=0,"",RANK(I24,$I$24:$I$27))</f>
        <v>1</v>
      </c>
    </row>
    <row r="25" spans="1:10" s="5" customFormat="1" ht="15" x14ac:dyDescent="0.2">
      <c r="A25" s="17">
        <v>2</v>
      </c>
      <c r="B25" s="70" t="s">
        <v>151</v>
      </c>
      <c r="C25" s="71"/>
      <c r="D25" s="17" t="str">
        <f>RIGHT(E24,1)&amp;":"&amp;LEFT(E24,1)</f>
        <v>0:3</v>
      </c>
      <c r="E25" s="20" t="s">
        <v>5</v>
      </c>
      <c r="F25" s="21" t="s">
        <v>46</v>
      </c>
      <c r="G25" s="21" t="s">
        <v>43</v>
      </c>
      <c r="H25" s="21"/>
      <c r="I25" s="18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4</v>
      </c>
      <c r="J25" s="19">
        <f>IF(I25=0,"",RANK(I25,$I$24:$I$27))</f>
        <v>3</v>
      </c>
    </row>
    <row r="26" spans="1:10" s="5" customFormat="1" ht="15" x14ac:dyDescent="0.2">
      <c r="A26" s="17">
        <v>3</v>
      </c>
      <c r="B26" s="70" t="s">
        <v>41</v>
      </c>
      <c r="C26" s="71"/>
      <c r="D26" s="17" t="str">
        <f>RIGHT(F24,1)&amp;":"&amp;LEFT(F24,1)</f>
        <v>0:3</v>
      </c>
      <c r="E26" s="17" t="str">
        <f>RIGHT(F25,1)&amp;":"&amp;LEFT(F25,1)</f>
        <v>3:0</v>
      </c>
      <c r="F26" s="20" t="s">
        <v>5</v>
      </c>
      <c r="G26" s="21" t="s">
        <v>43</v>
      </c>
      <c r="H26" s="21"/>
      <c r="I26" s="18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5</v>
      </c>
      <c r="J26" s="19">
        <f>IF(I26=0,"",RANK(I26,$I$24:$I$27))</f>
        <v>2</v>
      </c>
    </row>
    <row r="27" spans="1:10" s="5" customFormat="1" ht="15" x14ac:dyDescent="0.2">
      <c r="A27" s="17">
        <v>4</v>
      </c>
      <c r="B27" s="70" t="s">
        <v>150</v>
      </c>
      <c r="C27" s="71"/>
      <c r="D27" s="17" t="str">
        <f>RIGHT(G24,1)&amp;":"&amp;LEFT(G24,1)</f>
        <v>0:3</v>
      </c>
      <c r="E27" s="17" t="str">
        <f>RIGHT(G25,1)&amp;":"&amp;LEFT(G25,1)</f>
        <v>0:3</v>
      </c>
      <c r="F27" s="17" t="str">
        <f>RIGHT(G26,1)&amp;":"&amp;LEFT(G26,1)</f>
        <v>0:3</v>
      </c>
      <c r="G27" s="20" t="s">
        <v>5</v>
      </c>
      <c r="H27" s="20"/>
      <c r="I27" s="18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3</v>
      </c>
      <c r="J27" s="19">
        <f>IF(I27=0,"",RANK(I27,$I$24:$I$27))</f>
        <v>4</v>
      </c>
    </row>
    <row r="28" spans="1:10" s="5" customFormat="1" ht="20.100000000000001" customHeight="1" x14ac:dyDescent="0.2">
      <c r="B28" s="23"/>
      <c r="C28" s="23"/>
      <c r="D28" s="14"/>
      <c r="E28" s="14"/>
      <c r="F28" s="14"/>
      <c r="G28" s="14"/>
      <c r="H28" s="14"/>
    </row>
    <row r="29" spans="1:10" s="5" customFormat="1" ht="15" x14ac:dyDescent="0.2">
      <c r="A29" s="17"/>
      <c r="B29" s="22" t="s">
        <v>6</v>
      </c>
      <c r="C29" s="22" t="s">
        <v>1</v>
      </c>
      <c r="D29" s="17">
        <v>1</v>
      </c>
      <c r="E29" s="17">
        <v>2</v>
      </c>
      <c r="F29" s="17">
        <v>3</v>
      </c>
      <c r="G29" s="17">
        <v>4</v>
      </c>
      <c r="H29" s="17" t="s">
        <v>9</v>
      </c>
      <c r="I29" s="18" t="s">
        <v>2</v>
      </c>
      <c r="J29" s="17" t="s">
        <v>3</v>
      </c>
    </row>
    <row r="30" spans="1:10" s="5" customFormat="1" ht="15" x14ac:dyDescent="0.2">
      <c r="A30" s="17">
        <v>1</v>
      </c>
      <c r="B30" s="70" t="s">
        <v>152</v>
      </c>
      <c r="C30" s="71"/>
      <c r="D30" s="20" t="s">
        <v>5</v>
      </c>
      <c r="E30" s="21" t="s">
        <v>43</v>
      </c>
      <c r="F30" s="21" t="s">
        <v>44</v>
      </c>
      <c r="G30" s="21"/>
      <c r="H30" s="17"/>
      <c r="I30" s="18">
        <f>IF(B30="",0,IF(E30="",0,IF(OR(LEFT(E30,1)="w",VALUE(LEFT(E30,1))&gt;VALUE(RIGHT(E30,1))),2,IF(OR(VALUE(LEFT(E30,1))&lt;VALUE(RIGHT(E30,1))),1,0)))+IF(F30="",0,IF(OR(LEFT(F30,1)="w",VALUE(LEFT(F30,1))&gt;VALUE(RIGHT(F30,1))),2,IF(OR(VALUE(LEFT(F30,1))&lt;VALUE(RIGHT(F30,1))),1,0)))+IF(G30="",0,IF(OR(LEFT(G30,1)="w",VALUE(LEFT(G30,1))&gt;VALUE(RIGHT(G30,1))),2,IF(OR(VALUE(LEFT(G30,1))&lt;VALUE(RIGHT(G30,1))),1,0))))</f>
        <v>4</v>
      </c>
      <c r="J30" s="19">
        <f>IF(I30=0,"",RANK(I30,$I$30:$I$33))</f>
        <v>1</v>
      </c>
    </row>
    <row r="31" spans="1:10" s="5" customFormat="1" ht="15" x14ac:dyDescent="0.2">
      <c r="A31" s="17">
        <v>2</v>
      </c>
      <c r="B31" s="70" t="s">
        <v>153</v>
      </c>
      <c r="C31" s="71"/>
      <c r="D31" s="17" t="str">
        <f>RIGHT(E30,1)&amp;":"&amp;LEFT(E30,1)</f>
        <v>0:3</v>
      </c>
      <c r="E31" s="20" t="s">
        <v>5</v>
      </c>
      <c r="F31" s="21" t="s">
        <v>46</v>
      </c>
      <c r="G31" s="21"/>
      <c r="H31" s="21"/>
      <c r="I31" s="18">
        <f>IF(B31="",0,IF(D31=":",0,IF(OR(LEFT(D31,1)="w",VALUE(LEFT(D31,1))&gt;VALUE(RIGHT(D31,1))),2,IF(OR(VALUE(LEFT(D31,1))&lt;VALUE(RIGHT(D31,1))),1,0)))+IF(F31="",0,IF(OR(LEFT(F31,1)="w",VALUE(LEFT(F31,1))&gt;VALUE(RIGHT(F31,1))),2,IF(OR(VALUE(LEFT(F31,1))&lt;VALUE(RIGHT(F31,1))),1,0)))+IF(G31="",0,IF(OR(LEFT(G31,1)="w",VALUE(LEFT(G31,1))&gt;VALUE(RIGHT(G31,1))),2,IF(OR(VALUE(LEFT(G31,1))&lt;VALUE(RIGHT(G31,1))),1,0))))</f>
        <v>2</v>
      </c>
      <c r="J31" s="19">
        <f>IF(I31=0,"",RANK(I31,$I$30:$I$33))</f>
        <v>3</v>
      </c>
    </row>
    <row r="32" spans="1:10" s="5" customFormat="1" ht="15" x14ac:dyDescent="0.2">
      <c r="A32" s="17">
        <v>3</v>
      </c>
      <c r="B32" s="70" t="s">
        <v>40</v>
      </c>
      <c r="C32" s="71"/>
      <c r="D32" s="17" t="str">
        <f>RIGHT(F30,1)&amp;":"&amp;LEFT(F30,1)</f>
        <v>1:3</v>
      </c>
      <c r="E32" s="17" t="str">
        <f>RIGHT(F31,1)&amp;":"&amp;LEFT(F31,1)</f>
        <v>3:0</v>
      </c>
      <c r="F32" s="20" t="s">
        <v>5</v>
      </c>
      <c r="G32" s="21"/>
      <c r="H32" s="21"/>
      <c r="I32" s="18">
        <f>IF(B32="",0,IF(D32=":",0,IF(OR(LEFT(D32,1)="w",VALUE(LEFT(D32,1))&gt;VALUE(RIGHT(D32,1))),2,IF(OR(VALUE(LEFT(D32,1))&lt;VALUE(RIGHT(D32,1))),1,0)))+IF(E32=":",0,IF(OR(LEFT(E32,1)="w",VALUE(LEFT(E32,1))&gt;VALUE(RIGHT(E32,1))),2,IF(OR(VALUE(LEFT(E32,1))&lt;VALUE(RIGHT(E32,1))),1,0)))+IF(G32="",0,IF(OR(LEFT(G32,1)="w",VALUE(LEFT(G32,1))&gt;VALUE(RIGHT(G32,1))),2,IF(OR(VALUE(LEFT(G32,1))&lt;VALUE(RIGHT(G32,1))),1,0))))</f>
        <v>3</v>
      </c>
      <c r="J32" s="19">
        <f>IF(I32=0,"",RANK(I32,$I$30:$I$33))</f>
        <v>2</v>
      </c>
    </row>
    <row r="33" spans="1:10" s="5" customFormat="1" ht="15" x14ac:dyDescent="0.2">
      <c r="A33" s="17">
        <v>4</v>
      </c>
      <c r="B33" s="70"/>
      <c r="C33" s="71"/>
      <c r="D33" s="17" t="str">
        <f>RIGHT(G30,1)&amp;":"&amp;LEFT(G30,1)</f>
        <v>:</v>
      </c>
      <c r="E33" s="17" t="str">
        <f>RIGHT(G31,1)&amp;":"&amp;LEFT(G31,1)</f>
        <v>:</v>
      </c>
      <c r="F33" s="17" t="str">
        <f>RIGHT(G32,1)&amp;":"&amp;LEFT(G32,1)</f>
        <v>:</v>
      </c>
      <c r="G33" s="20" t="s">
        <v>5</v>
      </c>
      <c r="H33" s="20"/>
      <c r="I33" s="18">
        <f>IF(B33="",0,IF(D33=":",0,IF(OR(LEFT(D33,1)="w",VALUE(LEFT(D33,1))&gt;VALUE(RIGHT(D33,1))),2,IF(OR(VALUE(LEFT(D33,1))&lt;VALUE(RIGHT(D33,1))),1,0)))+IF(E33=":",0,IF(OR(LEFT(E33,1)="w",VALUE(LEFT(E33,1))&gt;VALUE(RIGHT(E33,1))),2,IF(OR(VALUE(LEFT(E33,1))&lt;VALUE(RIGHT(E33,1))),1,0)))+IF(F33=":",0,IF(OR(LEFT(F33,1)="w",VALUE(LEFT(F33,1))&gt;VALUE(RIGHT(F33,1))),2,IF(OR(VALUE(LEFT(F33,1))&lt;VALUE(RIGHT(F33,1))),1,0))))</f>
        <v>0</v>
      </c>
      <c r="J33" s="19" t="str">
        <f>IF(I33=0,"",RANK(I33,$I$30:$I$33))</f>
        <v/>
      </c>
    </row>
    <row r="34" spans="1:10" s="5" customFormat="1" ht="20.100000000000001" customHeight="1" x14ac:dyDescent="0.2">
      <c r="B34" s="23"/>
      <c r="C34" s="23"/>
      <c r="D34" s="14"/>
      <c r="E34" s="14"/>
      <c r="F34" s="14"/>
      <c r="G34" s="14"/>
      <c r="H34" s="14"/>
    </row>
    <row r="35" spans="1:10" s="5" customFormat="1" ht="15" x14ac:dyDescent="0.2">
      <c r="A35" s="17"/>
      <c r="B35" s="22" t="s">
        <v>4</v>
      </c>
      <c r="C35" s="22" t="s">
        <v>1</v>
      </c>
      <c r="D35" s="17">
        <v>1</v>
      </c>
      <c r="E35" s="17">
        <v>2</v>
      </c>
      <c r="F35" s="17">
        <v>3</v>
      </c>
      <c r="G35" s="17">
        <v>4</v>
      </c>
      <c r="H35" s="17" t="s">
        <v>9</v>
      </c>
      <c r="I35" s="18" t="s">
        <v>2</v>
      </c>
      <c r="J35" s="17" t="s">
        <v>3</v>
      </c>
    </row>
    <row r="36" spans="1:10" s="5" customFormat="1" ht="15" x14ac:dyDescent="0.2">
      <c r="A36" s="17">
        <v>1</v>
      </c>
      <c r="B36" s="70" t="s">
        <v>154</v>
      </c>
      <c r="C36" s="71"/>
      <c r="D36" s="20" t="s">
        <v>5</v>
      </c>
      <c r="E36" s="21" t="s">
        <v>43</v>
      </c>
      <c r="F36" s="21" t="s">
        <v>43</v>
      </c>
      <c r="G36" s="21" t="s">
        <v>43</v>
      </c>
      <c r="H36" s="21"/>
      <c r="I36" s="18">
        <f>IF(B36="",0,IF(E36="",0,IF(OR(LEFT(E36,1)="w",VALUE(LEFT(E36,1))&gt;VALUE(RIGHT(E36,1))),2,IF(OR(VALUE(LEFT(E36,1))&lt;VALUE(RIGHT(E36,1))),1,0)))+IF(F36="",0,IF(OR(LEFT(F36,1)="w",VALUE(LEFT(F36,1))&gt;VALUE(RIGHT(F36,1))),2,IF(OR(VALUE(LEFT(F36,1))&lt;VALUE(RIGHT(F36,1))),1,0)))+IF(G36="",0,IF(OR(LEFT(G36,1)="w",VALUE(LEFT(G36,1))&gt;VALUE(RIGHT(G36,1))),2,IF(OR(VALUE(LEFT(G36,1))&lt;VALUE(RIGHT(G36,1))),1,0))))</f>
        <v>6</v>
      </c>
      <c r="J36" s="19">
        <f>IF(I36=0,"",RANK(I36,$I$36:$I$39))</f>
        <v>1</v>
      </c>
    </row>
    <row r="37" spans="1:10" s="5" customFormat="1" ht="15" x14ac:dyDescent="0.2">
      <c r="A37" s="17">
        <v>2</v>
      </c>
      <c r="B37" s="70" t="s">
        <v>155</v>
      </c>
      <c r="C37" s="71"/>
      <c r="D37" s="17" t="str">
        <f>RIGHT(E36,1)&amp;":"&amp;LEFT(E36,1)</f>
        <v>0:3</v>
      </c>
      <c r="E37" s="20" t="s">
        <v>5</v>
      </c>
      <c r="F37" s="21" t="s">
        <v>46</v>
      </c>
      <c r="G37" s="21" t="s">
        <v>43</v>
      </c>
      <c r="H37" s="21"/>
      <c r="I37" s="18">
        <f>IF(B37="",0,IF(D37=":",0,IF(OR(LEFT(D37,1)="w",VALUE(LEFT(D37,1))&gt;VALUE(RIGHT(D37,1))),2,IF(OR(VALUE(LEFT(D37,1))&lt;VALUE(RIGHT(D37,1))),1,0)))+IF(F37="",0,IF(OR(LEFT(F37,1)="w",VALUE(LEFT(F37,1))&gt;VALUE(RIGHT(F37,1))),2,IF(OR(VALUE(LEFT(F37,1))&lt;VALUE(RIGHT(F37,1))),1,0)))+IF(G37="",0,IF(OR(LEFT(G37,1)="w",VALUE(LEFT(G37,1))&gt;VALUE(RIGHT(G37,1))),2,IF(OR(VALUE(LEFT(G37,1))&lt;VALUE(RIGHT(G37,1))),1,0))))</f>
        <v>4</v>
      </c>
      <c r="J37" s="19">
        <f>IF(I37=0,"",RANK(I37,$I$36:$I$39))</f>
        <v>3</v>
      </c>
    </row>
    <row r="38" spans="1:10" s="5" customFormat="1" ht="15" x14ac:dyDescent="0.2">
      <c r="A38" s="17">
        <v>3</v>
      </c>
      <c r="B38" s="70" t="s">
        <v>156</v>
      </c>
      <c r="C38" s="71"/>
      <c r="D38" s="17" t="str">
        <f>RIGHT(F36,1)&amp;":"&amp;LEFT(F36,1)</f>
        <v>0:3</v>
      </c>
      <c r="E38" s="17" t="str">
        <f>RIGHT(F37,1)&amp;":"&amp;LEFT(F37,1)</f>
        <v>3:0</v>
      </c>
      <c r="F38" s="20" t="s">
        <v>5</v>
      </c>
      <c r="G38" s="21" t="s">
        <v>43</v>
      </c>
      <c r="H38" s="21"/>
      <c r="I38" s="18">
        <f>IF(B38="",0,IF(D38=":",0,IF(OR(LEFT(D38,1)="w",VALUE(LEFT(D38,1))&gt;VALUE(RIGHT(D38,1))),2,IF(OR(VALUE(LEFT(D38,1))&lt;VALUE(RIGHT(D38,1))),1,0)))+IF(E38=":",0,IF(OR(LEFT(E38,1)="w",VALUE(LEFT(E38,1))&gt;VALUE(RIGHT(E38,1))),2,IF(OR(VALUE(LEFT(E38,1))&lt;VALUE(RIGHT(E38,1))),1,0)))+IF(G38="",0,IF(OR(LEFT(G38,1)="w",VALUE(LEFT(G38,1))&gt;VALUE(RIGHT(G38,1))),2,IF(OR(VALUE(LEFT(G38,1))&lt;VALUE(RIGHT(G38,1))),1,0))))</f>
        <v>5</v>
      </c>
      <c r="J38" s="19">
        <f>IF(I38=0,"",RANK(I38,$I$36:$I$39))</f>
        <v>2</v>
      </c>
    </row>
    <row r="39" spans="1:10" s="5" customFormat="1" ht="15" x14ac:dyDescent="0.2">
      <c r="A39" s="17">
        <v>4</v>
      </c>
      <c r="B39" s="70" t="s">
        <v>157</v>
      </c>
      <c r="C39" s="71"/>
      <c r="D39" s="17" t="str">
        <f>RIGHT(G36,1)&amp;":"&amp;LEFT(G36,1)</f>
        <v>0:3</v>
      </c>
      <c r="E39" s="17" t="str">
        <f>RIGHT(G37,1)&amp;":"&amp;LEFT(G37,1)</f>
        <v>0:3</v>
      </c>
      <c r="F39" s="17" t="str">
        <f>RIGHT(G38,1)&amp;":"&amp;LEFT(G38,1)</f>
        <v>0:3</v>
      </c>
      <c r="G39" s="20" t="s">
        <v>5</v>
      </c>
      <c r="H39" s="20"/>
      <c r="I39" s="18">
        <f>IF(B39="",0,IF(D39=":",0,IF(OR(LEFT(D39,1)="w",VALUE(LEFT(D39,1))&gt;VALUE(RIGHT(D39,1))),2,IF(OR(VALUE(LEFT(D39,1))&lt;VALUE(RIGHT(D39,1))),1,0)))+IF(E39=":",0,IF(OR(LEFT(E39,1)="w",VALUE(LEFT(E39,1))&gt;VALUE(RIGHT(E39,1))),2,IF(OR(VALUE(LEFT(E39,1))&lt;VALUE(RIGHT(E39,1))),1,0)))+IF(F39=":",0,IF(OR(LEFT(F39,1)="w",VALUE(LEFT(F39,1))&gt;VALUE(RIGHT(F39,1))),2,IF(OR(VALUE(LEFT(F39,1))&lt;VALUE(RIGHT(F39,1))),1,0))))</f>
        <v>3</v>
      </c>
      <c r="J39" s="19">
        <f>IF(I39=0,"",RANK(I39,$I$36:$I$39))</f>
        <v>4</v>
      </c>
    </row>
    <row r="40" spans="1:10" s="5" customFormat="1" ht="15" x14ac:dyDescent="0.2">
      <c r="B40" s="23"/>
      <c r="C40" s="23"/>
      <c r="D40" s="14"/>
      <c r="E40" s="14"/>
      <c r="F40" s="14"/>
      <c r="G40" s="14"/>
      <c r="H40" s="14"/>
    </row>
    <row r="41" spans="1:10" s="5" customFormat="1" ht="15" x14ac:dyDescent="0.2">
      <c r="A41" s="17"/>
      <c r="B41" s="22" t="s">
        <v>17</v>
      </c>
      <c r="C41" s="22" t="s">
        <v>1</v>
      </c>
      <c r="D41" s="17">
        <v>1</v>
      </c>
      <c r="E41" s="17">
        <v>2</v>
      </c>
      <c r="F41" s="17">
        <v>3</v>
      </c>
      <c r="G41" s="17">
        <v>4</v>
      </c>
      <c r="H41" s="17" t="s">
        <v>9</v>
      </c>
      <c r="I41" s="18" t="s">
        <v>2</v>
      </c>
      <c r="J41" s="17" t="s">
        <v>3</v>
      </c>
    </row>
    <row r="42" spans="1:10" s="5" customFormat="1" ht="15" x14ac:dyDescent="0.2">
      <c r="A42" s="17">
        <v>1</v>
      </c>
      <c r="B42" s="70" t="s">
        <v>158</v>
      </c>
      <c r="C42" s="71"/>
      <c r="D42" s="20" t="s">
        <v>5</v>
      </c>
      <c r="E42" s="21" t="s">
        <v>43</v>
      </c>
      <c r="F42" s="21" t="s">
        <v>45</v>
      </c>
      <c r="G42" s="21"/>
      <c r="H42" s="21"/>
      <c r="I42" s="18">
        <f>IF(B42="",0,IF(E42="",0,IF(OR(LEFT(E42,1)="w",VALUE(LEFT(E42,1))&gt;VALUE(RIGHT(E42,1))),2,IF(OR(VALUE(LEFT(E42,1))&lt;VALUE(RIGHT(E42,1))),1,0)))+IF(F42="",0,IF(OR(LEFT(F42,1)="w",VALUE(LEFT(F42,1))&gt;VALUE(RIGHT(F42,1))),2,IF(OR(VALUE(LEFT(F42,1))&lt;VALUE(RIGHT(F42,1))),1,0)))+IF(G42="",0,IF(OR(LEFT(G42,1)="w",VALUE(LEFT(G42,1))&gt;VALUE(RIGHT(G42,1))),2,IF(OR(VALUE(LEFT(G42,1))&lt;VALUE(RIGHT(G42,1))),1,0))))</f>
        <v>3</v>
      </c>
      <c r="J42" s="19">
        <f>IF(I42=0,"",RANK(I42,$I$42:$I$45))</f>
        <v>2</v>
      </c>
    </row>
    <row r="43" spans="1:10" s="5" customFormat="1" ht="15" x14ac:dyDescent="0.2">
      <c r="A43" s="17">
        <v>2</v>
      </c>
      <c r="B43" s="70" t="s">
        <v>159</v>
      </c>
      <c r="C43" s="71"/>
      <c r="D43" s="17" t="str">
        <f>RIGHT(E42,1)&amp;":"&amp;LEFT(E42,1)</f>
        <v>0:3</v>
      </c>
      <c r="E43" s="20" t="s">
        <v>5</v>
      </c>
      <c r="F43" s="21" t="s">
        <v>46</v>
      </c>
      <c r="G43" s="21"/>
      <c r="H43" s="21"/>
      <c r="I43" s="18">
        <f>IF(B43="",0,IF(D43=":",0,IF(OR(LEFT(D43,1)="w",VALUE(LEFT(D43,1))&gt;VALUE(RIGHT(D43,1))),2,IF(OR(VALUE(LEFT(D43,1))&lt;VALUE(RIGHT(D43,1))),1,0)))+IF(F43="",0,IF(OR(LEFT(F43,1)="w",VALUE(LEFT(F43,1))&gt;VALUE(RIGHT(F43,1))),2,IF(OR(VALUE(LEFT(F43,1))&lt;VALUE(RIGHT(F43,1))),1,0)))+IF(G43="",0,IF(OR(LEFT(G43,1)="w",VALUE(LEFT(G43,1))&gt;VALUE(RIGHT(G43,1))),2,IF(OR(VALUE(LEFT(G43,1))&lt;VALUE(RIGHT(G43,1))),1,0))))</f>
        <v>2</v>
      </c>
      <c r="J43" s="19">
        <f>IF(I43=0,"",RANK(I43,$I$42:$I$45))</f>
        <v>3</v>
      </c>
    </row>
    <row r="44" spans="1:10" s="5" customFormat="1" ht="15" x14ac:dyDescent="0.2">
      <c r="A44" s="17">
        <v>3</v>
      </c>
      <c r="B44" s="70" t="s">
        <v>160</v>
      </c>
      <c r="C44" s="71"/>
      <c r="D44" s="17" t="str">
        <f>RIGHT(F42,1)&amp;":"&amp;LEFT(F42,1)</f>
        <v>3:1</v>
      </c>
      <c r="E44" s="17" t="str">
        <f>RIGHT(F43,1)&amp;":"&amp;LEFT(F43,1)</f>
        <v>3:0</v>
      </c>
      <c r="F44" s="20" t="s">
        <v>5</v>
      </c>
      <c r="G44" s="21"/>
      <c r="H44" s="21"/>
      <c r="I44" s="18">
        <f>IF(B44="",0,IF(D44=":",0,IF(OR(LEFT(D44,1)="w",VALUE(LEFT(D44,1))&gt;VALUE(RIGHT(D44,1))),2,IF(OR(VALUE(LEFT(D44,1))&lt;VALUE(RIGHT(D44,1))),1,0)))+IF(E44=":",0,IF(OR(LEFT(E44,1)="w",VALUE(LEFT(E44,1))&gt;VALUE(RIGHT(E44,1))),2,IF(OR(VALUE(LEFT(E44,1))&lt;VALUE(RIGHT(E44,1))),1,0)))+IF(G44="",0,IF(OR(LEFT(G44,1)="w",VALUE(LEFT(G44,1))&gt;VALUE(RIGHT(G44,1))),2,IF(OR(VALUE(LEFT(G44,1))&lt;VALUE(RIGHT(G44,1))),1,0))))</f>
        <v>4</v>
      </c>
      <c r="J44" s="19">
        <f>IF(I44=0,"",RANK(I44,$I$42:$I$45))</f>
        <v>1</v>
      </c>
    </row>
    <row r="45" spans="1:10" s="5" customFormat="1" ht="15" x14ac:dyDescent="0.2">
      <c r="A45" s="17">
        <v>4</v>
      </c>
      <c r="B45" s="70"/>
      <c r="C45" s="71"/>
      <c r="D45" s="17" t="str">
        <f>RIGHT(G42,1)&amp;":"&amp;LEFT(G42,1)</f>
        <v>:</v>
      </c>
      <c r="E45" s="17" t="str">
        <f>RIGHT(G43,1)&amp;":"&amp;LEFT(G43,1)</f>
        <v>:</v>
      </c>
      <c r="F45" s="17" t="str">
        <f>RIGHT(G44,1)&amp;":"&amp;LEFT(G44,1)</f>
        <v>:</v>
      </c>
      <c r="G45" s="20" t="s">
        <v>5</v>
      </c>
      <c r="H45" s="20"/>
      <c r="I45" s="18">
        <f>IF(B45="",0,IF(D45=":",0,IF(OR(LEFT(D45,1)="w",VALUE(LEFT(D45,1))&gt;VALUE(RIGHT(D45,1))),2,IF(OR(VALUE(LEFT(D45,1))&lt;VALUE(RIGHT(D45,1))),1,0)))+IF(E45=":",0,IF(OR(LEFT(E45,1)="w",VALUE(LEFT(E45,1))&gt;VALUE(RIGHT(E45,1))),2,IF(OR(VALUE(LEFT(E45,1))&lt;VALUE(RIGHT(E45,1))),1,0)))+IF(F45=":",0,IF(OR(LEFT(F45,1)="w",VALUE(LEFT(F45,1))&gt;VALUE(RIGHT(F45,1))),2,IF(OR(VALUE(LEFT(F45,1))&lt;VALUE(RIGHT(F45,1))),1,0))))</f>
        <v>0</v>
      </c>
      <c r="J45" s="19" t="str">
        <f>IF(I45=0,"",RANK(I45,$I$42:$I$45))</f>
        <v/>
      </c>
    </row>
    <row r="46" spans="1:10" s="5" customFormat="1" ht="15" x14ac:dyDescent="0.2">
      <c r="B46" s="23"/>
      <c r="C46" s="23"/>
      <c r="D46" s="14"/>
      <c r="E46" s="14"/>
      <c r="F46" s="14"/>
      <c r="G46" s="14"/>
      <c r="H46" s="14"/>
    </row>
    <row r="47" spans="1:10" s="5" customFormat="1" ht="15" x14ac:dyDescent="0.2">
      <c r="A47" s="17"/>
      <c r="B47" s="22" t="s">
        <v>18</v>
      </c>
      <c r="C47" s="22" t="s">
        <v>1</v>
      </c>
      <c r="D47" s="17">
        <v>1</v>
      </c>
      <c r="E47" s="17">
        <v>2</v>
      </c>
      <c r="F47" s="17">
        <v>3</v>
      </c>
      <c r="G47" s="17">
        <v>4</v>
      </c>
      <c r="H47" s="17" t="s">
        <v>9</v>
      </c>
      <c r="I47" s="18" t="s">
        <v>2</v>
      </c>
      <c r="J47" s="17" t="s">
        <v>3</v>
      </c>
    </row>
    <row r="48" spans="1:10" s="5" customFormat="1" ht="15" x14ac:dyDescent="0.2">
      <c r="A48" s="17">
        <v>1</v>
      </c>
      <c r="B48" s="70" t="s">
        <v>161</v>
      </c>
      <c r="C48" s="71"/>
      <c r="D48" s="20" t="s">
        <v>5</v>
      </c>
      <c r="E48" s="21" t="s">
        <v>43</v>
      </c>
      <c r="F48" s="21" t="s">
        <v>46</v>
      </c>
      <c r="G48" s="21"/>
      <c r="H48" s="21"/>
      <c r="I48" s="18">
        <f>IF(B48="",0,IF(E48="",0,IF(OR(LEFT(E48,1)="w",VALUE(LEFT(E48,1))&gt;VALUE(RIGHT(E48,1))),2,IF(OR(VALUE(LEFT(E48,1))&lt;VALUE(RIGHT(E48,1))),1,0)))+IF(F48="",0,IF(OR(LEFT(F48,1)="w",VALUE(LEFT(F48,1))&gt;VALUE(RIGHT(F48,1))),2,IF(OR(VALUE(LEFT(F48,1))&lt;VALUE(RIGHT(F48,1))),1,0)))+IF(G48="",0,IF(OR(LEFT(G48,1)="w",VALUE(LEFT(G48,1))&gt;VALUE(RIGHT(G48,1))),2,IF(OR(VALUE(LEFT(G48,1))&lt;VALUE(RIGHT(G48,1))),1,0))))</f>
        <v>3</v>
      </c>
      <c r="J48" s="19">
        <f>IF(I48=0,"",RANK(I48,$I$48:$I$51))</f>
        <v>2</v>
      </c>
    </row>
    <row r="49" spans="1:10" s="5" customFormat="1" ht="15" x14ac:dyDescent="0.2">
      <c r="A49" s="17">
        <v>2</v>
      </c>
      <c r="B49" s="70" t="s">
        <v>162</v>
      </c>
      <c r="C49" s="71"/>
      <c r="D49" s="17" t="str">
        <f>RIGHT(E48,1)&amp;":"&amp;LEFT(E48,1)</f>
        <v>0:3</v>
      </c>
      <c r="E49" s="20" t="s">
        <v>5</v>
      </c>
      <c r="F49" s="21" t="s">
        <v>46</v>
      </c>
      <c r="G49" s="21"/>
      <c r="H49" s="21"/>
      <c r="I49" s="18">
        <f>IF(B49="",0,IF(D49=":",0,IF(OR(LEFT(D49,1)="w",VALUE(LEFT(D49,1))&gt;VALUE(RIGHT(D49,1))),2,IF(OR(VALUE(LEFT(D49,1))&lt;VALUE(RIGHT(D49,1))),1,0)))+IF(F49="",0,IF(OR(LEFT(F49,1)="w",VALUE(LEFT(F49,1))&gt;VALUE(RIGHT(F49,1))),2,IF(OR(VALUE(LEFT(F49,1))&lt;VALUE(RIGHT(F49,1))),1,0)))+IF(G49="",0,IF(OR(LEFT(G49,1)="w",VALUE(LEFT(G49,1))&gt;VALUE(RIGHT(G49,1))),2,IF(OR(VALUE(LEFT(G49,1))&lt;VALUE(RIGHT(G49,1))),1,0))))</f>
        <v>2</v>
      </c>
      <c r="J49" s="19">
        <f>IF(I49=0,"",RANK(I49,$I$48:$I$51))</f>
        <v>3</v>
      </c>
    </row>
    <row r="50" spans="1:10" s="5" customFormat="1" ht="15" x14ac:dyDescent="0.2">
      <c r="A50" s="17">
        <v>3</v>
      </c>
      <c r="B50" s="70" t="s">
        <v>42</v>
      </c>
      <c r="C50" s="71"/>
      <c r="D50" s="17" t="str">
        <f>RIGHT(F48,1)&amp;":"&amp;LEFT(F48,1)</f>
        <v>3:0</v>
      </c>
      <c r="E50" s="17" t="str">
        <f>RIGHT(F49,1)&amp;":"&amp;LEFT(F49,1)</f>
        <v>3:0</v>
      </c>
      <c r="F50" s="20" t="s">
        <v>5</v>
      </c>
      <c r="G50" s="21"/>
      <c r="H50" s="21"/>
      <c r="I50" s="18">
        <f>IF(B50="",0,IF(D50=":",0,IF(OR(LEFT(D50,1)="w",VALUE(LEFT(D50,1))&gt;VALUE(RIGHT(D50,1))),2,IF(OR(VALUE(LEFT(D50,1))&lt;VALUE(RIGHT(D50,1))),1,0)))+IF(E50=":",0,IF(OR(LEFT(E50,1)="w",VALUE(LEFT(E50,1))&gt;VALUE(RIGHT(E50,1))),2,IF(OR(VALUE(LEFT(E50,1))&lt;VALUE(RIGHT(E50,1))),1,0)))+IF(G50="",0,IF(OR(LEFT(G50,1)="w",VALUE(LEFT(G50,1))&gt;VALUE(RIGHT(G50,1))),2,IF(OR(VALUE(LEFT(G50,1))&lt;VALUE(RIGHT(G50,1))),1,0))))</f>
        <v>4</v>
      </c>
      <c r="J50" s="19">
        <f>IF(I50=0,"",RANK(I50,$I$48:$I$51))</f>
        <v>1</v>
      </c>
    </row>
    <row r="51" spans="1:10" s="5" customFormat="1" ht="15" x14ac:dyDescent="0.2">
      <c r="A51" s="17">
        <v>4</v>
      </c>
      <c r="B51" s="70"/>
      <c r="C51" s="71"/>
      <c r="D51" s="17" t="str">
        <f>RIGHT(G48,1)&amp;":"&amp;LEFT(G48,1)</f>
        <v>:</v>
      </c>
      <c r="E51" s="17" t="str">
        <f>RIGHT(G49,1)&amp;":"&amp;LEFT(G49,1)</f>
        <v>:</v>
      </c>
      <c r="F51" s="17" t="str">
        <f>RIGHT(G50,1)&amp;":"&amp;LEFT(G50,1)</f>
        <v>:</v>
      </c>
      <c r="G51" s="20" t="s">
        <v>5</v>
      </c>
      <c r="H51" s="20"/>
      <c r="I51" s="18">
        <f>IF(B51="",0,IF(D51=":",0,IF(OR(LEFT(D51,1)="w",VALUE(LEFT(D51,1))&gt;VALUE(RIGHT(D51,1))),2,IF(OR(VALUE(LEFT(D51,1))&lt;VALUE(RIGHT(D51,1))),1,0)))+IF(E51=":",0,IF(OR(LEFT(E51,1)="w",VALUE(LEFT(E51,1))&gt;VALUE(RIGHT(E51,1))),2,IF(OR(VALUE(LEFT(E51,1))&lt;VALUE(RIGHT(E51,1))),1,0)))+IF(F51=":",0,IF(OR(LEFT(F51,1)="w",VALUE(LEFT(F51,1))&gt;VALUE(RIGHT(F51,1))),2,IF(OR(VALUE(LEFT(F51,1))&lt;VALUE(RIGHT(F51,1))),1,0))))</f>
        <v>0</v>
      </c>
      <c r="J51" s="19" t="str">
        <f>IF(I51=0,"",RANK(I51,$I$48:$I$51))</f>
        <v/>
      </c>
    </row>
  </sheetData>
  <sheetProtection sheet="1" objects="1" scenarios="1"/>
  <mergeCells count="35">
    <mergeCell ref="A1:J1"/>
    <mergeCell ref="A4:B4"/>
    <mergeCell ref="B6:C6"/>
    <mergeCell ref="B7:C7"/>
    <mergeCell ref="A3:D3"/>
    <mergeCell ref="B8:C8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26:C26"/>
    <mergeCell ref="B27:C27"/>
    <mergeCell ref="B30:C30"/>
    <mergeCell ref="B31:C31"/>
    <mergeCell ref="B32:C32"/>
    <mergeCell ref="B33:C33"/>
    <mergeCell ref="B36:C36"/>
    <mergeCell ref="B37:C37"/>
    <mergeCell ref="B38:C38"/>
    <mergeCell ref="B39:C39"/>
    <mergeCell ref="B42:C42"/>
    <mergeCell ref="B43:C43"/>
    <mergeCell ref="B44:C44"/>
    <mergeCell ref="B45:C45"/>
    <mergeCell ref="B48:C48"/>
    <mergeCell ref="B49:C49"/>
    <mergeCell ref="B50:C50"/>
    <mergeCell ref="B51:C51"/>
  </mergeCells>
  <phoneticPr fontId="0" type="noConversion"/>
  <dataValidations count="2">
    <dataValidation type="list" allowBlank="1" showInputMessage="1" showErrorMessage="1" sqref="B48:C51">
      <formula1>seznam_mladsi</formula1>
    </dataValidation>
    <dataValidation type="list" allowBlank="1" showInputMessage="1" showErrorMessage="1" sqref="B6:C9 B12:C15 B18:C21 B24:C27 B30:C33 B36:C39 B42:C45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D67"/>
  <sheetViews>
    <sheetView showGridLines="0" showZeros="0" tabSelected="1" topLeftCell="A16" zoomScaleNormal="100" workbookViewId="0">
      <selection activeCell="A34" sqref="A34"/>
    </sheetView>
  </sheetViews>
  <sheetFormatPr defaultRowHeight="11.25" x14ac:dyDescent="0.2"/>
  <cols>
    <col min="1" max="4" width="24.5703125" style="25" customWidth="1"/>
    <col min="5" max="5" width="5.570312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5" t="s">
        <v>0</v>
      </c>
      <c r="B1" s="75" t="s">
        <v>137</v>
      </c>
      <c r="C1" s="75"/>
    </row>
    <row r="2" spans="1:4" ht="4.5" customHeight="1" x14ac:dyDescent="0.2">
      <c r="A2" s="32"/>
      <c r="B2" s="75"/>
      <c r="C2" s="75"/>
    </row>
    <row r="3" spans="1:4" ht="12.75" x14ac:dyDescent="0.2">
      <c r="A3" s="36" t="s">
        <v>7</v>
      </c>
      <c r="B3" s="76" t="s">
        <v>61</v>
      </c>
      <c r="C3" s="76"/>
      <c r="D3" s="24"/>
    </row>
    <row r="4" spans="1:4" s="12" customFormat="1" ht="12.75" customHeight="1" x14ac:dyDescent="0.2">
      <c r="A4" s="39" t="s">
        <v>8</v>
      </c>
      <c r="B4" s="76" t="s">
        <v>39</v>
      </c>
      <c r="C4" s="76"/>
      <c r="D4" s="33"/>
    </row>
    <row r="5" spans="1:4" ht="12" customHeight="1" x14ac:dyDescent="0.2">
      <c r="A5" s="34" t="s">
        <v>163</v>
      </c>
      <c r="B5" s="8"/>
      <c r="C5" s="8"/>
      <c r="D5" s="8"/>
    </row>
    <row r="6" spans="1:4" s="9" customFormat="1" ht="12" customHeight="1" x14ac:dyDescent="0.2">
      <c r="A6" s="30" t="s">
        <v>138</v>
      </c>
      <c r="B6" s="27"/>
      <c r="C6" s="27"/>
      <c r="D6" s="27"/>
    </row>
    <row r="7" spans="1:4" s="9" customFormat="1" ht="12" customHeight="1" x14ac:dyDescent="0.2">
      <c r="A7" s="31"/>
      <c r="B7" s="30" t="s">
        <v>138</v>
      </c>
      <c r="C7" s="27"/>
      <c r="D7" s="27"/>
    </row>
    <row r="8" spans="1:4" s="9" customFormat="1" ht="12" customHeight="1" x14ac:dyDescent="0.2">
      <c r="A8" s="29" t="s">
        <v>161</v>
      </c>
      <c r="B8" s="10" t="s">
        <v>43</v>
      </c>
      <c r="C8" s="27"/>
      <c r="D8" s="27"/>
    </row>
    <row r="9" spans="1:4" s="9" customFormat="1" ht="12" customHeight="1" x14ac:dyDescent="0.2">
      <c r="A9" s="27"/>
      <c r="B9" s="31"/>
      <c r="C9" s="30" t="s">
        <v>138</v>
      </c>
      <c r="D9" s="27"/>
    </row>
    <row r="10" spans="1:4" s="9" customFormat="1" ht="12" customHeight="1" x14ac:dyDescent="0.2">
      <c r="A10" s="30" t="s">
        <v>147</v>
      </c>
      <c r="B10" s="31"/>
      <c r="C10" s="10" t="s">
        <v>44</v>
      </c>
      <c r="D10" s="27"/>
    </row>
    <row r="11" spans="1:4" s="9" customFormat="1" ht="12" customHeight="1" x14ac:dyDescent="0.2">
      <c r="A11" s="31"/>
      <c r="B11" s="29" t="s">
        <v>152</v>
      </c>
      <c r="C11" s="31"/>
      <c r="D11" s="27"/>
    </row>
    <row r="12" spans="1:4" s="9" customFormat="1" ht="12" customHeight="1" x14ac:dyDescent="0.2">
      <c r="A12" s="29" t="s">
        <v>152</v>
      </c>
      <c r="B12" s="28" t="s">
        <v>43</v>
      </c>
      <c r="C12" s="31"/>
      <c r="D12" s="27"/>
    </row>
    <row r="13" spans="1:4" s="9" customFormat="1" ht="12" customHeight="1" x14ac:dyDescent="0.2">
      <c r="A13" s="27"/>
      <c r="B13" s="27"/>
      <c r="C13" s="31"/>
      <c r="D13" s="30" t="s">
        <v>138</v>
      </c>
    </row>
    <row r="14" spans="1:4" s="9" customFormat="1" ht="12" customHeight="1" x14ac:dyDescent="0.2">
      <c r="A14" s="30" t="s">
        <v>160</v>
      </c>
      <c r="B14" s="27"/>
      <c r="C14" s="31"/>
      <c r="D14" s="10" t="s">
        <v>43</v>
      </c>
    </row>
    <row r="15" spans="1:4" s="9" customFormat="1" ht="12" customHeight="1" x14ac:dyDescent="0.2">
      <c r="A15" s="31"/>
      <c r="B15" s="30" t="s">
        <v>160</v>
      </c>
      <c r="C15" s="31"/>
      <c r="D15" s="31"/>
    </row>
    <row r="16" spans="1:4" s="9" customFormat="1" ht="12" customHeight="1" x14ac:dyDescent="0.2">
      <c r="A16" s="29" t="s">
        <v>156</v>
      </c>
      <c r="B16" s="10" t="s">
        <v>48</v>
      </c>
      <c r="C16" s="31"/>
      <c r="D16" s="31"/>
    </row>
    <row r="17" spans="1:4" s="9" customFormat="1" ht="12" customHeight="1" x14ac:dyDescent="0.2">
      <c r="A17" s="27"/>
      <c r="B17" s="31"/>
      <c r="C17" s="29" t="s">
        <v>148</v>
      </c>
      <c r="D17" s="31"/>
    </row>
    <row r="18" spans="1:4" s="9" customFormat="1" ht="12" customHeight="1" x14ac:dyDescent="0.2">
      <c r="A18" s="30" t="s">
        <v>143</v>
      </c>
      <c r="B18" s="31"/>
      <c r="C18" s="28" t="s">
        <v>43</v>
      </c>
      <c r="D18" s="31"/>
    </row>
    <row r="19" spans="1:4" s="9" customFormat="1" ht="12" customHeight="1" x14ac:dyDescent="0.2">
      <c r="A19" s="31"/>
      <c r="B19" s="29" t="s">
        <v>148</v>
      </c>
      <c r="C19" s="27"/>
      <c r="D19" s="31"/>
    </row>
    <row r="20" spans="1:4" s="9" customFormat="1" ht="12" customHeight="1" x14ac:dyDescent="0.2">
      <c r="A20" s="29" t="s">
        <v>148</v>
      </c>
      <c r="B20" s="28" t="s">
        <v>43</v>
      </c>
      <c r="C20" s="27"/>
      <c r="D20" s="31"/>
    </row>
    <row r="21" spans="1:4" s="9" customFormat="1" ht="12" customHeight="1" x14ac:dyDescent="0.2">
      <c r="A21" s="27"/>
      <c r="B21" s="27"/>
      <c r="C21" s="27"/>
      <c r="D21" s="29" t="s">
        <v>138</v>
      </c>
    </row>
    <row r="22" spans="1:4" s="9" customFormat="1" ht="12" customHeight="1" x14ac:dyDescent="0.2">
      <c r="A22" s="30" t="s">
        <v>145</v>
      </c>
      <c r="B22" s="27"/>
      <c r="C22" s="26"/>
      <c r="D22" s="13" t="s">
        <v>44</v>
      </c>
    </row>
    <row r="23" spans="1:4" s="9" customFormat="1" ht="12" customHeight="1" x14ac:dyDescent="0.2">
      <c r="A23" s="31"/>
      <c r="B23" s="30" t="s">
        <v>145</v>
      </c>
      <c r="C23" s="27"/>
      <c r="D23" s="31"/>
    </row>
    <row r="24" spans="1:4" s="9" customFormat="1" ht="12" customHeight="1" x14ac:dyDescent="0.2">
      <c r="A24" s="29" t="s">
        <v>140</v>
      </c>
      <c r="B24" s="10" t="s">
        <v>43</v>
      </c>
      <c r="C24" s="27"/>
      <c r="D24" s="31"/>
    </row>
    <row r="25" spans="1:4" s="9" customFormat="1" ht="12" customHeight="1" x14ac:dyDescent="0.2">
      <c r="A25" s="27"/>
      <c r="B25" s="31"/>
      <c r="C25" s="30" t="s">
        <v>145</v>
      </c>
      <c r="D25" s="31"/>
    </row>
    <row r="26" spans="1:4" s="9" customFormat="1" ht="12" customHeight="1" x14ac:dyDescent="0.2">
      <c r="A26" s="30" t="s">
        <v>41</v>
      </c>
      <c r="B26" s="31"/>
      <c r="C26" s="10" t="s">
        <v>44</v>
      </c>
      <c r="D26" s="31"/>
    </row>
    <row r="27" spans="1:4" s="9" customFormat="1" ht="12" customHeight="1" x14ac:dyDescent="0.2">
      <c r="A27" s="31"/>
      <c r="B27" s="29" t="s">
        <v>42</v>
      </c>
      <c r="C27" s="31"/>
      <c r="D27" s="31"/>
    </row>
    <row r="28" spans="1:4" s="9" customFormat="1" ht="12" customHeight="1" x14ac:dyDescent="0.2">
      <c r="A28" s="29" t="s">
        <v>42</v>
      </c>
      <c r="B28" s="28" t="s">
        <v>43</v>
      </c>
      <c r="C28" s="31"/>
      <c r="D28" s="31"/>
    </row>
    <row r="29" spans="1:4" s="9" customFormat="1" ht="12" customHeight="1" x14ac:dyDescent="0.2">
      <c r="A29" s="27"/>
      <c r="B29" s="27"/>
      <c r="C29" s="31"/>
      <c r="D29" s="29" t="s">
        <v>145</v>
      </c>
    </row>
    <row r="30" spans="1:4" s="9" customFormat="1" ht="12" customHeight="1" x14ac:dyDescent="0.2">
      <c r="A30" s="30" t="s">
        <v>154</v>
      </c>
      <c r="B30" s="27"/>
      <c r="C30" s="31"/>
      <c r="D30" s="28" t="s">
        <v>43</v>
      </c>
    </row>
    <row r="31" spans="1:4" s="9" customFormat="1" ht="12" customHeight="1" x14ac:dyDescent="0.2">
      <c r="A31" s="31"/>
      <c r="B31" s="30" t="s">
        <v>154</v>
      </c>
      <c r="C31" s="31"/>
      <c r="D31" s="27"/>
    </row>
    <row r="32" spans="1:4" s="9" customFormat="1" ht="12" customHeight="1" x14ac:dyDescent="0.2">
      <c r="A32" s="29" t="s">
        <v>158</v>
      </c>
      <c r="B32" s="10" t="s">
        <v>43</v>
      </c>
      <c r="C32" s="31"/>
      <c r="D32" s="27"/>
    </row>
    <row r="33" spans="1:4" s="9" customFormat="1" ht="12" customHeight="1" x14ac:dyDescent="0.2">
      <c r="A33" s="27"/>
      <c r="B33" s="31"/>
      <c r="C33" s="29" t="s">
        <v>186</v>
      </c>
      <c r="D33" s="27"/>
    </row>
    <row r="34" spans="1:4" s="9" customFormat="1" ht="12" customHeight="1" x14ac:dyDescent="0.2">
      <c r="A34" s="30" t="s">
        <v>40</v>
      </c>
      <c r="B34" s="31"/>
      <c r="C34" s="28" t="s">
        <v>43</v>
      </c>
      <c r="D34" s="27"/>
    </row>
    <row r="35" spans="1:4" s="9" customFormat="1" ht="12" customHeight="1" x14ac:dyDescent="0.2">
      <c r="A35" s="31"/>
      <c r="B35" s="29" t="s">
        <v>141</v>
      </c>
      <c r="C35" s="27"/>
      <c r="D35" s="27"/>
    </row>
    <row r="36" spans="1:4" s="9" customFormat="1" ht="12" customHeight="1" x14ac:dyDescent="0.2">
      <c r="A36" s="29" t="s">
        <v>141</v>
      </c>
      <c r="B36" s="28" t="s">
        <v>43</v>
      </c>
      <c r="C36" s="27"/>
      <c r="D36" s="27"/>
    </row>
    <row r="37" spans="1:4" ht="12" customHeight="1" x14ac:dyDescent="0.2"/>
    <row r="38" spans="1:4" ht="12" customHeight="1" x14ac:dyDescent="0.2">
      <c r="A38" s="37" t="s">
        <v>35</v>
      </c>
    </row>
    <row r="39" spans="1:4" ht="12" customHeight="1" x14ac:dyDescent="0.2">
      <c r="A39" s="30" t="s">
        <v>161</v>
      </c>
      <c r="B39" s="27"/>
      <c r="C39" s="27"/>
      <c r="D39" s="27"/>
    </row>
    <row r="40" spans="1:4" ht="12" customHeight="1" x14ac:dyDescent="0.2">
      <c r="A40" s="31"/>
      <c r="B40" s="30" t="s">
        <v>161</v>
      </c>
      <c r="C40" s="27"/>
      <c r="D40" s="27"/>
    </row>
    <row r="41" spans="1:4" ht="12" customHeight="1" x14ac:dyDescent="0.2">
      <c r="A41" s="29" t="s">
        <v>147</v>
      </c>
      <c r="B41" s="10" t="s">
        <v>44</v>
      </c>
      <c r="C41" s="27"/>
      <c r="D41" s="27"/>
    </row>
    <row r="42" spans="1:4" ht="12" customHeight="1" x14ac:dyDescent="0.2">
      <c r="A42" s="27"/>
      <c r="B42" s="31"/>
      <c r="C42" s="30" t="s">
        <v>156</v>
      </c>
      <c r="D42" s="27"/>
    </row>
    <row r="43" spans="1:4" ht="12" customHeight="1" x14ac:dyDescent="0.2">
      <c r="A43" s="30" t="s">
        <v>156</v>
      </c>
      <c r="B43" s="31"/>
      <c r="C43" s="10" t="s">
        <v>43</v>
      </c>
      <c r="D43" s="27"/>
    </row>
    <row r="44" spans="1:4" ht="12" customHeight="1" x14ac:dyDescent="0.2">
      <c r="A44" s="31"/>
      <c r="B44" s="29" t="s">
        <v>156</v>
      </c>
      <c r="C44" s="31"/>
      <c r="D44" s="27"/>
    </row>
    <row r="45" spans="1:4" ht="12" customHeight="1" x14ac:dyDescent="0.2">
      <c r="A45" s="29" t="s">
        <v>143</v>
      </c>
      <c r="B45" s="28" t="s">
        <v>43</v>
      </c>
      <c r="C45" s="31"/>
      <c r="D45" s="27"/>
    </row>
    <row r="46" spans="1:4" ht="12" customHeight="1" x14ac:dyDescent="0.2">
      <c r="A46" s="27"/>
      <c r="B46" s="27"/>
      <c r="C46" s="31"/>
      <c r="D46" s="30" t="s">
        <v>156</v>
      </c>
    </row>
    <row r="47" spans="1:4" ht="12" customHeight="1" x14ac:dyDescent="0.2">
      <c r="A47" s="30" t="s">
        <v>140</v>
      </c>
      <c r="B47" s="27"/>
      <c r="C47" s="31"/>
      <c r="D47" s="26" t="s">
        <v>43</v>
      </c>
    </row>
    <row r="48" spans="1:4" ht="12" customHeight="1" x14ac:dyDescent="0.2">
      <c r="A48" s="31"/>
      <c r="B48" s="30" t="s">
        <v>41</v>
      </c>
      <c r="C48" s="31"/>
      <c r="D48" s="27"/>
    </row>
    <row r="49" spans="1:4" ht="12" customHeight="1" x14ac:dyDescent="0.2">
      <c r="A49" s="29" t="s">
        <v>41</v>
      </c>
      <c r="B49" s="10" t="s">
        <v>43</v>
      </c>
      <c r="C49" s="31"/>
      <c r="D49" s="27"/>
    </row>
    <row r="50" spans="1:4" ht="12" customHeight="1" x14ac:dyDescent="0.2">
      <c r="A50" s="27"/>
      <c r="B50" s="31"/>
      <c r="C50" s="29" t="s">
        <v>40</v>
      </c>
      <c r="D50" s="27"/>
    </row>
    <row r="51" spans="1:4" ht="12" customHeight="1" x14ac:dyDescent="0.2">
      <c r="A51" s="30" t="s">
        <v>158</v>
      </c>
      <c r="B51" s="31"/>
      <c r="C51" s="28" t="s">
        <v>43</v>
      </c>
      <c r="D51" s="27"/>
    </row>
    <row r="52" spans="1:4" ht="12" customHeight="1" x14ac:dyDescent="0.2">
      <c r="A52" s="31"/>
      <c r="B52" s="29" t="s">
        <v>40</v>
      </c>
      <c r="C52" s="27"/>
      <c r="D52" s="27"/>
    </row>
    <row r="53" spans="1:4" ht="12" customHeight="1" x14ac:dyDescent="0.2">
      <c r="A53" s="29" t="s">
        <v>40</v>
      </c>
      <c r="B53" s="28" t="s">
        <v>44</v>
      </c>
      <c r="C53" s="27"/>
      <c r="D53" s="27"/>
    </row>
    <row r="54" spans="1:4" ht="12" customHeight="1" x14ac:dyDescent="0.2">
      <c r="A54" s="27"/>
      <c r="B54" s="27"/>
      <c r="C54" s="27"/>
      <c r="D54" s="27"/>
    </row>
    <row r="55" spans="1:4" ht="12" customHeight="1" x14ac:dyDescent="0.2">
      <c r="A55" s="38" t="s">
        <v>164</v>
      </c>
      <c r="B55" s="27"/>
      <c r="C55" s="27"/>
      <c r="D55" s="27"/>
    </row>
    <row r="56" spans="1:4" ht="12" customHeight="1" x14ac:dyDescent="0.2">
      <c r="A56" s="30" t="s">
        <v>152</v>
      </c>
      <c r="B56" s="27"/>
      <c r="C56" s="26" t="s">
        <v>168</v>
      </c>
      <c r="D56" s="26"/>
    </row>
    <row r="57" spans="1:4" ht="12" customHeight="1" x14ac:dyDescent="0.2">
      <c r="A57" s="31"/>
      <c r="B57" s="30" t="s">
        <v>152</v>
      </c>
      <c r="C57" s="27"/>
      <c r="D57" s="7"/>
    </row>
    <row r="58" spans="1:4" ht="12" customHeight="1" x14ac:dyDescent="0.2">
      <c r="A58" s="29" t="s">
        <v>160</v>
      </c>
      <c r="B58" s="10" t="s">
        <v>48</v>
      </c>
      <c r="C58" s="27"/>
      <c r="D58" s="7"/>
    </row>
    <row r="59" spans="1:4" ht="12" customHeight="1" x14ac:dyDescent="0.2">
      <c r="A59" s="27"/>
      <c r="B59" s="31"/>
      <c r="C59" s="30" t="s">
        <v>152</v>
      </c>
      <c r="D59" s="7"/>
    </row>
    <row r="60" spans="1:4" ht="12" customHeight="1" x14ac:dyDescent="0.2">
      <c r="A60" s="30" t="s">
        <v>42</v>
      </c>
      <c r="B60" s="31"/>
      <c r="C60" s="26" t="s">
        <v>48</v>
      </c>
      <c r="D60" s="7"/>
    </row>
    <row r="61" spans="1:4" ht="12" customHeight="1" x14ac:dyDescent="0.2">
      <c r="A61" s="31"/>
      <c r="B61" s="29" t="s">
        <v>141</v>
      </c>
      <c r="C61" s="27"/>
      <c r="D61" s="7"/>
    </row>
    <row r="62" spans="1:4" ht="12" customHeight="1" x14ac:dyDescent="0.2">
      <c r="A62" s="29" t="s">
        <v>141</v>
      </c>
      <c r="B62" s="28" t="s">
        <v>168</v>
      </c>
      <c r="C62" s="27"/>
      <c r="D62" s="7"/>
    </row>
    <row r="63" spans="1:4" ht="12" customHeight="1" x14ac:dyDescent="0.2">
      <c r="A63" s="27"/>
      <c r="B63" s="27"/>
      <c r="C63" s="27"/>
      <c r="D63" s="7"/>
    </row>
    <row r="64" spans="1:4" ht="12" customHeight="1" x14ac:dyDescent="0.2">
      <c r="A64" s="38" t="s">
        <v>36</v>
      </c>
      <c r="B64" s="27"/>
      <c r="C64" s="7"/>
      <c r="D64" s="7"/>
    </row>
    <row r="65" spans="1:4" ht="12" customHeight="1" x14ac:dyDescent="0.2">
      <c r="A65" s="30" t="s">
        <v>148</v>
      </c>
      <c r="B65" s="27"/>
      <c r="C65" s="7"/>
      <c r="D65" s="7"/>
    </row>
    <row r="66" spans="1:4" ht="12" customHeight="1" x14ac:dyDescent="0.2">
      <c r="A66" s="31"/>
      <c r="B66" s="30" t="s">
        <v>148</v>
      </c>
      <c r="C66" s="7"/>
      <c r="D66" s="7"/>
    </row>
    <row r="67" spans="1:4" ht="12" customHeight="1" x14ac:dyDescent="0.2">
      <c r="A67" s="29" t="s">
        <v>154</v>
      </c>
      <c r="B67" s="26" t="s">
        <v>48</v>
      </c>
      <c r="C67" s="7"/>
      <c r="D67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D65"/>
  <sheetViews>
    <sheetView showGridLines="0" showZeros="0" topLeftCell="A59" zoomScaleNormal="100" workbookViewId="0">
      <selection activeCell="C83" sqref="C82:C83"/>
    </sheetView>
  </sheetViews>
  <sheetFormatPr defaultRowHeight="11.25" x14ac:dyDescent="0.2"/>
  <cols>
    <col min="1" max="4" width="24.5703125" style="25" customWidth="1"/>
    <col min="5" max="5" width="5.855468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5" t="s">
        <v>0</v>
      </c>
      <c r="B1" s="75" t="s">
        <v>137</v>
      </c>
      <c r="C1" s="75"/>
    </row>
    <row r="2" spans="1:4" ht="4.5" customHeight="1" x14ac:dyDescent="0.2">
      <c r="A2" s="32"/>
      <c r="B2" s="75"/>
      <c r="C2" s="75"/>
    </row>
    <row r="3" spans="1:4" ht="12.75" x14ac:dyDescent="0.2">
      <c r="A3" s="36" t="s">
        <v>7</v>
      </c>
      <c r="B3" s="76" t="s">
        <v>61</v>
      </c>
      <c r="C3" s="76"/>
      <c r="D3" s="24"/>
    </row>
    <row r="4" spans="1:4" s="12" customFormat="1" ht="12.75" customHeight="1" x14ac:dyDescent="0.2">
      <c r="A4" s="39" t="s">
        <v>8</v>
      </c>
      <c r="B4" s="76" t="s">
        <v>37</v>
      </c>
      <c r="C4" s="76"/>
      <c r="D4" s="33"/>
    </row>
    <row r="5" spans="1:4" ht="12" customHeight="1" x14ac:dyDescent="0.2">
      <c r="A5" s="34" t="s">
        <v>165</v>
      </c>
      <c r="B5" s="8"/>
      <c r="C5" s="8"/>
      <c r="D5" s="8"/>
    </row>
    <row r="6" spans="1:4" s="9" customFormat="1" ht="12" customHeight="1" x14ac:dyDescent="0.2">
      <c r="A6" s="30" t="s">
        <v>142</v>
      </c>
      <c r="B6" s="27"/>
      <c r="C6" s="27"/>
      <c r="D6" s="27"/>
    </row>
    <row r="7" spans="1:4" s="9" customFormat="1" ht="12" customHeight="1" x14ac:dyDescent="0.2">
      <c r="A7" s="31"/>
      <c r="B7" s="56" t="s">
        <v>142</v>
      </c>
      <c r="C7" s="57"/>
      <c r="D7" s="57"/>
    </row>
    <row r="8" spans="1:4" s="9" customFormat="1" ht="12" customHeight="1" x14ac:dyDescent="0.2">
      <c r="A8" s="29" t="s">
        <v>168</v>
      </c>
      <c r="B8" s="58" t="s">
        <v>168</v>
      </c>
      <c r="C8" s="57"/>
      <c r="D8" s="57"/>
    </row>
    <row r="9" spans="1:4" s="9" customFormat="1" ht="12" customHeight="1" x14ac:dyDescent="0.2">
      <c r="A9" s="27"/>
      <c r="B9" s="59"/>
      <c r="C9" s="56" t="s">
        <v>142</v>
      </c>
      <c r="D9" s="57"/>
    </row>
    <row r="10" spans="1:4" s="9" customFormat="1" ht="12" customHeight="1" x14ac:dyDescent="0.2">
      <c r="A10" s="30" t="s">
        <v>157</v>
      </c>
      <c r="B10" s="59"/>
      <c r="C10" s="58" t="s">
        <v>48</v>
      </c>
      <c r="D10" s="57"/>
    </row>
    <row r="11" spans="1:4" s="9" customFormat="1" ht="12" customHeight="1" x14ac:dyDescent="0.2">
      <c r="A11" s="31"/>
      <c r="B11" s="60" t="s">
        <v>153</v>
      </c>
      <c r="C11" s="59"/>
      <c r="D11" s="57"/>
    </row>
    <row r="12" spans="1:4" s="9" customFormat="1" ht="12" customHeight="1" x14ac:dyDescent="0.2">
      <c r="A12" s="29" t="s">
        <v>153</v>
      </c>
      <c r="B12" s="61" t="s">
        <v>44</v>
      </c>
      <c r="C12" s="59"/>
      <c r="D12" s="57"/>
    </row>
    <row r="13" spans="1:4" s="9" customFormat="1" ht="12" customHeight="1" x14ac:dyDescent="0.2">
      <c r="A13" s="27"/>
      <c r="B13" s="57"/>
      <c r="C13" s="59"/>
      <c r="D13" s="56" t="s">
        <v>139</v>
      </c>
    </row>
    <row r="14" spans="1:4" s="9" customFormat="1" ht="12" customHeight="1" x14ac:dyDescent="0.2">
      <c r="A14" s="30" t="s">
        <v>162</v>
      </c>
      <c r="B14" s="57"/>
      <c r="C14" s="59"/>
      <c r="D14" s="58" t="s">
        <v>43</v>
      </c>
    </row>
    <row r="15" spans="1:4" s="9" customFormat="1" ht="12" customHeight="1" x14ac:dyDescent="0.2">
      <c r="A15" s="31"/>
      <c r="B15" s="56" t="s">
        <v>162</v>
      </c>
      <c r="C15" s="59"/>
      <c r="D15" s="59"/>
    </row>
    <row r="16" spans="1:4" s="9" customFormat="1" ht="12" customHeight="1" x14ac:dyDescent="0.2">
      <c r="A16" s="29" t="s">
        <v>150</v>
      </c>
      <c r="B16" s="58" t="s">
        <v>48</v>
      </c>
      <c r="C16" s="59"/>
      <c r="D16" s="59"/>
    </row>
    <row r="17" spans="1:4" s="9" customFormat="1" ht="12" customHeight="1" x14ac:dyDescent="0.2">
      <c r="A17" s="27"/>
      <c r="B17" s="59"/>
      <c r="C17" s="60" t="s">
        <v>139</v>
      </c>
      <c r="D17" s="59"/>
    </row>
    <row r="18" spans="1:4" s="9" customFormat="1" ht="12" customHeight="1" x14ac:dyDescent="0.2">
      <c r="A18" s="30" t="s">
        <v>168</v>
      </c>
      <c r="B18" s="59"/>
      <c r="C18" s="61" t="s">
        <v>43</v>
      </c>
      <c r="D18" s="59"/>
    </row>
    <row r="19" spans="1:4" s="9" customFormat="1" ht="12" customHeight="1" x14ac:dyDescent="0.2">
      <c r="A19" s="31"/>
      <c r="B19" s="60" t="s">
        <v>139</v>
      </c>
      <c r="C19" s="57"/>
      <c r="D19" s="59"/>
    </row>
    <row r="20" spans="1:4" s="9" customFormat="1" ht="12" customHeight="1" x14ac:dyDescent="0.2">
      <c r="A20" s="29" t="s">
        <v>139</v>
      </c>
      <c r="B20" s="61" t="s">
        <v>168</v>
      </c>
      <c r="C20" s="57"/>
      <c r="D20" s="59"/>
    </row>
    <row r="21" spans="1:4" s="9" customFormat="1" ht="12" customHeight="1" x14ac:dyDescent="0.2">
      <c r="A21" s="27"/>
      <c r="B21" s="57"/>
      <c r="C21" s="57"/>
      <c r="D21" s="60" t="s">
        <v>155</v>
      </c>
    </row>
    <row r="22" spans="1:4" s="9" customFormat="1" ht="12" customHeight="1" x14ac:dyDescent="0.2">
      <c r="A22" s="30" t="s">
        <v>146</v>
      </c>
      <c r="B22" s="57"/>
      <c r="C22" s="62"/>
      <c r="D22" s="65" t="s">
        <v>48</v>
      </c>
    </row>
    <row r="23" spans="1:4" s="9" customFormat="1" ht="12" customHeight="1" x14ac:dyDescent="0.2">
      <c r="A23" s="31"/>
      <c r="B23" s="56" t="s">
        <v>146</v>
      </c>
      <c r="C23" s="57"/>
      <c r="D23" s="59"/>
    </row>
    <row r="24" spans="1:4" s="9" customFormat="1" ht="12" customHeight="1" x14ac:dyDescent="0.2">
      <c r="A24" s="29" t="s">
        <v>168</v>
      </c>
      <c r="B24" s="58" t="s">
        <v>168</v>
      </c>
      <c r="C24" s="57"/>
      <c r="D24" s="59"/>
    </row>
    <row r="25" spans="1:4" s="9" customFormat="1" ht="12" customHeight="1" x14ac:dyDescent="0.2">
      <c r="A25" s="27"/>
      <c r="B25" s="59"/>
      <c r="C25" s="56" t="s">
        <v>155</v>
      </c>
      <c r="D25" s="59"/>
    </row>
    <row r="26" spans="1:4" s="9" customFormat="1" ht="12" customHeight="1" x14ac:dyDescent="0.2">
      <c r="A26" s="30" t="s">
        <v>168</v>
      </c>
      <c r="B26" s="59"/>
      <c r="C26" s="58" t="s">
        <v>43</v>
      </c>
      <c r="D26" s="59"/>
    </row>
    <row r="27" spans="1:4" s="9" customFormat="1" ht="12" customHeight="1" x14ac:dyDescent="0.2">
      <c r="A27" s="31"/>
      <c r="B27" s="60" t="s">
        <v>155</v>
      </c>
      <c r="C27" s="59"/>
      <c r="D27" s="59"/>
    </row>
    <row r="28" spans="1:4" s="9" customFormat="1" ht="12" customHeight="1" x14ac:dyDescent="0.2">
      <c r="A28" s="29" t="s">
        <v>155</v>
      </c>
      <c r="B28" s="61" t="s">
        <v>168</v>
      </c>
      <c r="C28" s="59"/>
      <c r="D28" s="59"/>
    </row>
    <row r="29" spans="1:4" s="9" customFormat="1" ht="12" customHeight="1" x14ac:dyDescent="0.2">
      <c r="A29" s="27"/>
      <c r="B29" s="57"/>
      <c r="C29" s="59"/>
      <c r="D29" s="60" t="s">
        <v>155</v>
      </c>
    </row>
    <row r="30" spans="1:4" s="9" customFormat="1" ht="12" customHeight="1" x14ac:dyDescent="0.2">
      <c r="A30" s="30" t="s">
        <v>159</v>
      </c>
      <c r="B30" s="57"/>
      <c r="C30" s="59"/>
      <c r="D30" s="61" t="s">
        <v>43</v>
      </c>
    </row>
    <row r="31" spans="1:4" s="9" customFormat="1" ht="12" customHeight="1" x14ac:dyDescent="0.2">
      <c r="A31" s="31"/>
      <c r="B31" s="56" t="s">
        <v>159</v>
      </c>
      <c r="C31" s="59"/>
      <c r="D31" s="57"/>
    </row>
    <row r="32" spans="1:4" s="9" customFormat="1" ht="12" customHeight="1" x14ac:dyDescent="0.2">
      <c r="A32" s="29" t="s">
        <v>144</v>
      </c>
      <c r="B32" s="58" t="s">
        <v>185</v>
      </c>
      <c r="C32" s="59"/>
      <c r="D32" s="57"/>
    </row>
    <row r="33" spans="1:4" s="9" customFormat="1" ht="12" customHeight="1" x14ac:dyDescent="0.2">
      <c r="A33" s="27"/>
      <c r="B33" s="59"/>
      <c r="C33" s="60" t="s">
        <v>149</v>
      </c>
      <c r="D33" s="57"/>
    </row>
    <row r="34" spans="1:4" s="9" customFormat="1" ht="12" customHeight="1" x14ac:dyDescent="0.2">
      <c r="A34" s="30" t="s">
        <v>168</v>
      </c>
      <c r="B34" s="59"/>
      <c r="C34" s="61" t="s">
        <v>43</v>
      </c>
      <c r="D34" s="57"/>
    </row>
    <row r="35" spans="1:4" s="9" customFormat="1" ht="12" customHeight="1" x14ac:dyDescent="0.2">
      <c r="A35" s="31"/>
      <c r="B35" s="60" t="s">
        <v>149</v>
      </c>
      <c r="C35" s="57"/>
      <c r="D35" s="57"/>
    </row>
    <row r="36" spans="1:4" s="9" customFormat="1" ht="12" customHeight="1" x14ac:dyDescent="0.2">
      <c r="A36" s="29" t="s">
        <v>149</v>
      </c>
      <c r="B36" s="61" t="s">
        <v>168</v>
      </c>
      <c r="C36" s="57"/>
      <c r="D36" s="57"/>
    </row>
    <row r="37" spans="1:4" ht="12" customHeight="1" x14ac:dyDescent="0.2">
      <c r="B37" s="63"/>
      <c r="C37" s="63"/>
      <c r="D37" s="63"/>
    </row>
    <row r="38" spans="1:4" ht="12" customHeight="1" x14ac:dyDescent="0.2">
      <c r="A38" s="38" t="s">
        <v>166</v>
      </c>
      <c r="B38" s="57"/>
      <c r="C38" s="57"/>
      <c r="D38" s="57"/>
    </row>
    <row r="39" spans="1:4" ht="12" customHeight="1" x14ac:dyDescent="0.2">
      <c r="A39" s="30" t="s">
        <v>153</v>
      </c>
      <c r="B39" s="57"/>
      <c r="C39" s="62" t="s">
        <v>168</v>
      </c>
      <c r="D39" s="62"/>
    </row>
    <row r="40" spans="1:4" ht="12" customHeight="1" x14ac:dyDescent="0.2">
      <c r="A40" s="31"/>
      <c r="B40" s="56" t="s">
        <v>153</v>
      </c>
      <c r="C40" s="57"/>
      <c r="D40" s="64"/>
    </row>
    <row r="41" spans="1:4" ht="12" customHeight="1" x14ac:dyDescent="0.2">
      <c r="A41" s="29" t="s">
        <v>162</v>
      </c>
      <c r="B41" s="58" t="s">
        <v>44</v>
      </c>
      <c r="C41" s="57"/>
      <c r="D41" s="64"/>
    </row>
    <row r="42" spans="1:4" ht="12" customHeight="1" x14ac:dyDescent="0.2">
      <c r="A42" s="27"/>
      <c r="B42" s="59"/>
      <c r="C42" s="56" t="s">
        <v>153</v>
      </c>
      <c r="D42" s="64"/>
    </row>
    <row r="43" spans="1:4" ht="12" customHeight="1" x14ac:dyDescent="0.2">
      <c r="A43" s="30" t="s">
        <v>146</v>
      </c>
      <c r="B43" s="59"/>
      <c r="C43" s="62" t="s">
        <v>48</v>
      </c>
      <c r="D43" s="64"/>
    </row>
    <row r="44" spans="1:4" ht="12" customHeight="1" x14ac:dyDescent="0.2">
      <c r="A44" s="31"/>
      <c r="B44" s="60" t="s">
        <v>146</v>
      </c>
      <c r="C44" s="57"/>
      <c r="D44" s="64"/>
    </row>
    <row r="45" spans="1:4" ht="12" customHeight="1" x14ac:dyDescent="0.2">
      <c r="A45" s="29" t="s">
        <v>159</v>
      </c>
      <c r="B45" s="61" t="s">
        <v>43</v>
      </c>
      <c r="C45" s="57"/>
      <c r="D45" s="64"/>
    </row>
    <row r="46" spans="1:4" ht="12" customHeight="1" x14ac:dyDescent="0.2">
      <c r="A46" s="27"/>
      <c r="B46" s="57"/>
      <c r="C46" s="57"/>
      <c r="D46" s="64"/>
    </row>
    <row r="47" spans="1:4" ht="12" customHeight="1" x14ac:dyDescent="0.2">
      <c r="A47" s="38" t="s">
        <v>167</v>
      </c>
      <c r="B47" s="57"/>
      <c r="C47" s="64"/>
      <c r="D47" s="64"/>
    </row>
    <row r="48" spans="1:4" ht="12" customHeight="1" x14ac:dyDescent="0.2">
      <c r="A48" s="30" t="s">
        <v>142</v>
      </c>
      <c r="B48" s="57"/>
      <c r="C48" s="64"/>
      <c r="D48" s="64"/>
    </row>
    <row r="49" spans="1:4" ht="12" customHeight="1" x14ac:dyDescent="0.2">
      <c r="A49" s="31"/>
      <c r="B49" s="56" t="s">
        <v>142</v>
      </c>
      <c r="C49" s="64"/>
      <c r="D49" s="64"/>
    </row>
    <row r="50" spans="1:4" ht="12" customHeight="1" x14ac:dyDescent="0.2">
      <c r="A50" s="29" t="s">
        <v>151</v>
      </c>
      <c r="B50" s="62" t="s">
        <v>185</v>
      </c>
      <c r="C50" s="64"/>
      <c r="D50" s="64"/>
    </row>
    <row r="51" spans="1:4" x14ac:dyDescent="0.2">
      <c r="B51" s="63"/>
      <c r="C51" s="63"/>
      <c r="D51" s="63"/>
    </row>
    <row r="52" spans="1:4" ht="12.75" x14ac:dyDescent="0.2">
      <c r="A52" s="37" t="s">
        <v>169</v>
      </c>
    </row>
    <row r="53" spans="1:4" ht="12.75" x14ac:dyDescent="0.2">
      <c r="A53" s="80" t="s">
        <v>170</v>
      </c>
      <c r="B53" s="80"/>
      <c r="C53" s="80"/>
      <c r="D53" s="66" t="s">
        <v>43</v>
      </c>
    </row>
    <row r="54" spans="1:4" ht="12.75" x14ac:dyDescent="0.2">
      <c r="A54" s="78" t="s">
        <v>171</v>
      </c>
      <c r="B54" s="78"/>
      <c r="C54" s="78"/>
      <c r="D54" s="66" t="s">
        <v>43</v>
      </c>
    </row>
    <row r="55" spans="1:4" ht="12.75" x14ac:dyDescent="0.2">
      <c r="A55" s="79" t="s">
        <v>172</v>
      </c>
      <c r="B55" s="79"/>
      <c r="C55" s="79"/>
      <c r="D55" s="66" t="s">
        <v>48</v>
      </c>
    </row>
    <row r="56" spans="1:4" ht="12.75" x14ac:dyDescent="0.2">
      <c r="A56" s="80" t="s">
        <v>173</v>
      </c>
      <c r="B56" s="80"/>
      <c r="C56" s="80"/>
    </row>
    <row r="58" spans="1:4" s="69" customFormat="1" ht="15.75" x14ac:dyDescent="0.25">
      <c r="A58" s="67" t="s">
        <v>174</v>
      </c>
      <c r="B58" s="68"/>
      <c r="C58" s="68"/>
      <c r="D58" s="68"/>
    </row>
    <row r="59" spans="1:4" s="69" customFormat="1" ht="15" x14ac:dyDescent="0.2">
      <c r="A59" s="68" t="s">
        <v>175</v>
      </c>
      <c r="B59" s="77" t="s">
        <v>176</v>
      </c>
      <c r="C59" s="77"/>
      <c r="D59" s="68"/>
    </row>
    <row r="60" spans="1:4" ht="15" x14ac:dyDescent="0.2">
      <c r="A60" s="68" t="s">
        <v>177</v>
      </c>
      <c r="B60" s="77" t="s">
        <v>176</v>
      </c>
      <c r="C60" s="77"/>
    </row>
    <row r="61" spans="1:4" ht="15" x14ac:dyDescent="0.2">
      <c r="A61" s="68" t="s">
        <v>178</v>
      </c>
      <c r="B61" s="77" t="s">
        <v>176</v>
      </c>
      <c r="C61" s="77"/>
    </row>
    <row r="62" spans="1:4" ht="15" x14ac:dyDescent="0.2">
      <c r="A62" s="68" t="s">
        <v>179</v>
      </c>
      <c r="B62" s="77" t="s">
        <v>176</v>
      </c>
      <c r="C62" s="77"/>
    </row>
    <row r="63" spans="1:4" ht="15" x14ac:dyDescent="0.2">
      <c r="A63" s="68" t="s">
        <v>180</v>
      </c>
      <c r="B63" s="77" t="s">
        <v>181</v>
      </c>
      <c r="C63" s="77"/>
    </row>
    <row r="64" spans="1:4" ht="15" x14ac:dyDescent="0.2">
      <c r="A64" s="68" t="s">
        <v>182</v>
      </c>
      <c r="B64" s="77" t="s">
        <v>183</v>
      </c>
      <c r="C64" s="77"/>
    </row>
    <row r="65" spans="1:3" ht="15" x14ac:dyDescent="0.2">
      <c r="A65" s="68" t="s">
        <v>184</v>
      </c>
      <c r="B65" s="77" t="s">
        <v>22</v>
      </c>
      <c r="C65" s="77"/>
    </row>
  </sheetData>
  <mergeCells count="15">
    <mergeCell ref="B1:C1"/>
    <mergeCell ref="B2:C2"/>
    <mergeCell ref="B3:C3"/>
    <mergeCell ref="B4:C4"/>
    <mergeCell ref="A53:C53"/>
    <mergeCell ref="A54:C54"/>
    <mergeCell ref="A55:C55"/>
    <mergeCell ref="A56:C56"/>
    <mergeCell ref="B59:C59"/>
    <mergeCell ref="B60:C60"/>
    <mergeCell ref="B61:C61"/>
    <mergeCell ref="B62:C62"/>
    <mergeCell ref="B63:C63"/>
    <mergeCell ref="B64:C64"/>
    <mergeCell ref="B65:C65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30"/>
  <sheetViews>
    <sheetView showGridLines="0" zoomScaleNormal="100" zoomScaleSheetLayoutView="115" workbookViewId="0">
      <selection sqref="A1:D1"/>
    </sheetView>
  </sheetViews>
  <sheetFormatPr defaultRowHeight="12" x14ac:dyDescent="0.2"/>
  <cols>
    <col min="1" max="1" width="5" style="53" bestFit="1" customWidth="1"/>
    <col min="2" max="2" width="20.42578125" style="54" bestFit="1" customWidth="1"/>
    <col min="3" max="3" width="5.42578125" style="53" customWidth="1"/>
    <col min="4" max="4" width="21.28515625" style="55" customWidth="1"/>
    <col min="5" max="5" width="9.140625" style="40"/>
    <col min="6" max="6" width="30.85546875" style="40" customWidth="1"/>
    <col min="7" max="16384" width="9.140625" style="40"/>
  </cols>
  <sheetData>
    <row r="1" spans="1:6" ht="13.5" customHeight="1" x14ac:dyDescent="0.2">
      <c r="A1" s="81" t="s">
        <v>134</v>
      </c>
      <c r="B1" s="81"/>
      <c r="C1" s="81"/>
      <c r="D1" s="81"/>
    </row>
    <row r="2" spans="1:6" ht="13.5" customHeight="1" x14ac:dyDescent="0.2">
      <c r="A2" s="41"/>
      <c r="B2" s="42"/>
      <c r="C2" s="41"/>
      <c r="D2" s="43"/>
    </row>
    <row r="3" spans="1:6" x14ac:dyDescent="0.2">
      <c r="A3" s="44">
        <v>34</v>
      </c>
      <c r="B3" s="45" t="s">
        <v>105</v>
      </c>
      <c r="C3" s="44" t="s">
        <v>65</v>
      </c>
      <c r="D3" s="46" t="s">
        <v>89</v>
      </c>
      <c r="F3" s="40" t="str">
        <f>B3&amp;"  "&amp;"("&amp;D3&amp;")"</f>
        <v>Botková Michaela  (TJ AŠ Mladá Boleslav)</v>
      </c>
    </row>
    <row r="4" spans="1:6" x14ac:dyDescent="0.2">
      <c r="A4" s="44">
        <v>55</v>
      </c>
      <c r="B4" s="45" t="s">
        <v>56</v>
      </c>
      <c r="C4" s="44" t="s">
        <v>53</v>
      </c>
      <c r="D4" s="46" t="s">
        <v>55</v>
      </c>
      <c r="F4" s="40" t="str">
        <f t="shared" ref="F4:F67" si="0">B4&amp;"  "&amp;"("&amp;D4&amp;")"</f>
        <v>Brož Adam  (TJ Spartak Chrastava)</v>
      </c>
    </row>
    <row r="5" spans="1:6" x14ac:dyDescent="0.2">
      <c r="A5" s="44">
        <v>13</v>
      </c>
      <c r="B5" s="45" t="s">
        <v>76</v>
      </c>
      <c r="C5" s="44" t="s">
        <v>65</v>
      </c>
      <c r="D5" s="46" t="s">
        <v>73</v>
      </c>
      <c r="F5" s="40" t="str">
        <f t="shared" si="0"/>
        <v>Brož Kryštof  (TJ Sokol Turnov)</v>
      </c>
    </row>
    <row r="6" spans="1:6" x14ac:dyDescent="0.2">
      <c r="A6" s="44">
        <v>43</v>
      </c>
      <c r="B6" s="45" t="s">
        <v>114</v>
      </c>
      <c r="C6" s="44" t="s">
        <v>63</v>
      </c>
      <c r="D6" s="46" t="s">
        <v>85</v>
      </c>
      <c r="F6" s="40" t="str">
        <f t="shared" si="0"/>
        <v>Brych Lukáš  (TJ Jiskra Nový Bor)</v>
      </c>
    </row>
    <row r="7" spans="1:6" x14ac:dyDescent="0.2">
      <c r="A7" s="44">
        <v>10</v>
      </c>
      <c r="B7" s="45" t="s">
        <v>72</v>
      </c>
      <c r="C7" s="44" t="s">
        <v>65</v>
      </c>
      <c r="D7" s="48" t="s">
        <v>73</v>
      </c>
      <c r="F7" s="40" t="str">
        <f t="shared" si="0"/>
        <v>Bříza Jakub  (TJ Sokol Turnov)</v>
      </c>
    </row>
    <row r="8" spans="1:6" x14ac:dyDescent="0.2">
      <c r="A8" s="44">
        <v>49</v>
      </c>
      <c r="B8" s="45" t="s">
        <v>119</v>
      </c>
      <c r="C8" s="44" t="s">
        <v>65</v>
      </c>
      <c r="D8" s="46" t="s">
        <v>34</v>
      </c>
      <c r="F8" s="40" t="str">
        <f t="shared" si="0"/>
        <v>Buriánek Jan  (TJ Sokol Tatobity)</v>
      </c>
    </row>
    <row r="9" spans="1:6" x14ac:dyDescent="0.2">
      <c r="A9" s="44">
        <v>63</v>
      </c>
      <c r="B9" s="45" t="s">
        <v>59</v>
      </c>
      <c r="C9" s="44" t="s">
        <v>60</v>
      </c>
      <c r="D9" s="46" t="s">
        <v>22</v>
      </c>
      <c r="F9" s="40" t="str">
        <f t="shared" si="0"/>
        <v>Csizmazia Antonín  (Sokol STAR Turnov)</v>
      </c>
    </row>
    <row r="10" spans="1:6" x14ac:dyDescent="0.2">
      <c r="A10" s="50">
        <v>38</v>
      </c>
      <c r="B10" s="51" t="s">
        <v>51</v>
      </c>
      <c r="C10" s="50" t="s">
        <v>27</v>
      </c>
      <c r="D10" s="52" t="s">
        <v>22</v>
      </c>
      <c r="F10" s="40" t="str">
        <f t="shared" si="0"/>
        <v>Csizmaziová Jana  (Sokol STAR Turnov)</v>
      </c>
    </row>
    <row r="11" spans="1:6" x14ac:dyDescent="0.2">
      <c r="A11" s="44">
        <v>67</v>
      </c>
      <c r="B11" s="45" t="s">
        <v>132</v>
      </c>
      <c r="C11" s="44" t="s">
        <v>26</v>
      </c>
      <c r="D11" s="48" t="s">
        <v>22</v>
      </c>
      <c r="F11" s="40" t="str">
        <f t="shared" si="0"/>
        <v>Čapek  (Sokol STAR Turnov)</v>
      </c>
    </row>
    <row r="12" spans="1:6" x14ac:dyDescent="0.2">
      <c r="A12" s="44">
        <v>3</v>
      </c>
      <c r="B12" s="45" t="s">
        <v>28</v>
      </c>
      <c r="C12" s="44" t="s">
        <v>23</v>
      </c>
      <c r="D12" s="46" t="s">
        <v>13</v>
      </c>
      <c r="F12" s="40" t="str">
        <f t="shared" si="0"/>
        <v>Čermák Bohuslav  (SKST Liberec)</v>
      </c>
    </row>
    <row r="13" spans="1:6" x14ac:dyDescent="0.2">
      <c r="A13" s="44">
        <v>24</v>
      </c>
      <c r="B13" s="45" t="s">
        <v>92</v>
      </c>
      <c r="C13" s="44" t="s">
        <v>26</v>
      </c>
      <c r="D13" s="46" t="s">
        <v>55</v>
      </c>
      <c r="F13" s="40" t="str">
        <f t="shared" si="0"/>
        <v>Dědíková Barbora  (TJ Spartak Chrastava)</v>
      </c>
    </row>
    <row r="14" spans="1:6" x14ac:dyDescent="0.2">
      <c r="A14" s="44">
        <v>17</v>
      </c>
      <c r="B14" s="45" t="s">
        <v>83</v>
      </c>
      <c r="C14" s="44" t="s">
        <v>65</v>
      </c>
      <c r="D14" s="46" t="s">
        <v>21</v>
      </c>
      <c r="F14" s="40" t="str">
        <f t="shared" si="0"/>
        <v>Doležalová Monika  (TTC Hrádek nad Nisou)</v>
      </c>
    </row>
    <row r="15" spans="1:6" x14ac:dyDescent="0.2">
      <c r="A15" s="44">
        <v>51</v>
      </c>
      <c r="B15" s="45" t="s">
        <v>54</v>
      </c>
      <c r="C15" s="44" t="s">
        <v>23</v>
      </c>
      <c r="D15" s="46" t="s">
        <v>55</v>
      </c>
      <c r="F15" s="40" t="str">
        <f t="shared" si="0"/>
        <v>Fiala Martin  (TJ Spartak Chrastava)</v>
      </c>
    </row>
    <row r="16" spans="1:6" x14ac:dyDescent="0.2">
      <c r="A16" s="44">
        <v>8</v>
      </c>
      <c r="B16" s="45" t="s">
        <v>14</v>
      </c>
      <c r="C16" s="44" t="s">
        <v>23</v>
      </c>
      <c r="D16" s="46" t="s">
        <v>20</v>
      </c>
      <c r="F16" s="40" t="str">
        <f t="shared" si="0"/>
        <v>Gabriel Jan  (TJ Loko Česká Lípa)</v>
      </c>
    </row>
    <row r="17" spans="1:6" x14ac:dyDescent="0.2">
      <c r="A17" s="44">
        <v>25</v>
      </c>
      <c r="B17" s="45" t="s">
        <v>93</v>
      </c>
      <c r="C17" s="44" t="s">
        <v>63</v>
      </c>
      <c r="D17" s="46" t="s">
        <v>94</v>
      </c>
      <c r="F17" s="40" t="str">
        <f t="shared" si="0"/>
        <v>Galbavý Štěpán  (TJ Spartak Chrastacva)</v>
      </c>
    </row>
    <row r="18" spans="1:6" x14ac:dyDescent="0.2">
      <c r="A18" s="44">
        <v>60</v>
      </c>
      <c r="B18" s="45" t="s">
        <v>126</v>
      </c>
      <c r="C18" s="44" t="s">
        <v>65</v>
      </c>
      <c r="D18" s="46" t="s">
        <v>24</v>
      </c>
      <c r="F18" s="40" t="str">
        <f t="shared" si="0"/>
        <v>Havelka Marek  (KMST Liberec)</v>
      </c>
    </row>
    <row r="19" spans="1:6" x14ac:dyDescent="0.2">
      <c r="A19" s="44">
        <v>58</v>
      </c>
      <c r="B19" s="45" t="s">
        <v>57</v>
      </c>
      <c r="C19" s="44" t="s">
        <v>23</v>
      </c>
      <c r="D19" s="46" t="s">
        <v>24</v>
      </c>
      <c r="F19" s="40" t="str">
        <f t="shared" si="0"/>
        <v>Holasová Sofie  (KMST Liberec)</v>
      </c>
    </row>
    <row r="20" spans="1:6" x14ac:dyDescent="0.2">
      <c r="A20" s="44">
        <v>19</v>
      </c>
      <c r="B20" s="45" t="s">
        <v>86</v>
      </c>
      <c r="C20" s="44" t="s">
        <v>65</v>
      </c>
      <c r="D20" s="46" t="s">
        <v>13</v>
      </c>
      <c r="F20" s="40" t="str">
        <f t="shared" si="0"/>
        <v>Hůlková Anna  (SKST Liberec)</v>
      </c>
    </row>
    <row r="21" spans="1:6" x14ac:dyDescent="0.2">
      <c r="A21" s="44">
        <v>29</v>
      </c>
      <c r="B21" s="45" t="s">
        <v>99</v>
      </c>
      <c r="C21" s="44" t="s">
        <v>65</v>
      </c>
      <c r="D21" s="46" t="s">
        <v>13</v>
      </c>
      <c r="F21" s="40" t="str">
        <f t="shared" si="0"/>
        <v>Hylský Štěpán  (SKST Liberec)</v>
      </c>
    </row>
    <row r="22" spans="1:6" x14ac:dyDescent="0.2">
      <c r="A22" s="44" t="s">
        <v>108</v>
      </c>
      <c r="B22" s="45" t="s">
        <v>29</v>
      </c>
      <c r="C22" s="44" t="s">
        <v>27</v>
      </c>
      <c r="D22" s="46" t="s">
        <v>20</v>
      </c>
      <c r="F22" s="40" t="str">
        <f t="shared" si="0"/>
        <v>Choma Ondřej  (TJ Loko Česká Lípa)</v>
      </c>
    </row>
    <row r="23" spans="1:6" x14ac:dyDescent="0.2">
      <c r="A23" s="44">
        <v>33</v>
      </c>
      <c r="B23" s="45" t="s">
        <v>104</v>
      </c>
      <c r="C23" s="44" t="s">
        <v>63</v>
      </c>
      <c r="D23" s="46" t="s">
        <v>22</v>
      </c>
      <c r="F23" s="40" t="str">
        <f t="shared" si="0"/>
        <v>Jansová Michaela  (Sokol STAR Turnov)</v>
      </c>
    </row>
    <row r="24" spans="1:6" x14ac:dyDescent="0.2">
      <c r="A24" s="44">
        <v>35</v>
      </c>
      <c r="B24" s="45" t="s">
        <v>106</v>
      </c>
      <c r="C24" s="44" t="s">
        <v>23</v>
      </c>
      <c r="D24" s="46" t="s">
        <v>107</v>
      </c>
      <c r="F24" s="40" t="str">
        <f t="shared" si="0"/>
        <v>Jaroňová Karolína  (TTC Brandýs nad Labem)</v>
      </c>
    </row>
    <row r="25" spans="1:6" x14ac:dyDescent="0.2">
      <c r="A25" s="44"/>
      <c r="B25" s="45" t="s">
        <v>135</v>
      </c>
      <c r="C25" s="44">
        <v>2005</v>
      </c>
      <c r="D25" s="46" t="s">
        <v>24</v>
      </c>
      <c r="F25" s="40" t="str">
        <f t="shared" si="0"/>
        <v>Jech Jan  (KMST Liberec)</v>
      </c>
    </row>
    <row r="26" spans="1:6" x14ac:dyDescent="0.2">
      <c r="A26" s="44">
        <v>64</v>
      </c>
      <c r="B26" s="45" t="s">
        <v>58</v>
      </c>
      <c r="C26" s="44" t="s">
        <v>23</v>
      </c>
      <c r="D26" s="46" t="s">
        <v>55</v>
      </c>
      <c r="F26" s="40" t="str">
        <f t="shared" si="0"/>
        <v>Kašinská Michaela  (TJ Spartak Chrastava)</v>
      </c>
    </row>
    <row r="27" spans="1:6" x14ac:dyDescent="0.2">
      <c r="A27" s="44">
        <v>23</v>
      </c>
      <c r="B27" s="45" t="s">
        <v>91</v>
      </c>
      <c r="C27" s="44" t="s">
        <v>63</v>
      </c>
      <c r="D27" s="46" t="s">
        <v>32</v>
      </c>
      <c r="F27" s="40" t="str">
        <f t="shared" si="0"/>
        <v>Kohout Jiří  (TTC Preciosa Jabl. v Podj.)</v>
      </c>
    </row>
    <row r="28" spans="1:6" x14ac:dyDescent="0.2">
      <c r="A28" s="50">
        <v>9</v>
      </c>
      <c r="B28" s="51" t="s">
        <v>30</v>
      </c>
      <c r="C28" s="50" t="s">
        <v>23</v>
      </c>
      <c r="D28" s="52" t="s">
        <v>19</v>
      </c>
      <c r="F28" s="40" t="str">
        <f t="shared" si="0"/>
        <v>Korpová Romana  (TJ Jiskra Kam. Šenov)</v>
      </c>
    </row>
    <row r="29" spans="1:6" x14ac:dyDescent="0.2">
      <c r="A29" s="44">
        <v>39</v>
      </c>
      <c r="B29" s="45" t="s">
        <v>109</v>
      </c>
      <c r="C29" s="44" t="s">
        <v>65</v>
      </c>
      <c r="D29" s="46" t="s">
        <v>34</v>
      </c>
      <c r="F29" s="40" t="str">
        <f t="shared" si="0"/>
        <v>Kořínková Lucie  (TJ Sokol Tatobity)</v>
      </c>
    </row>
    <row r="30" spans="1:6" x14ac:dyDescent="0.2">
      <c r="A30" s="44">
        <v>16</v>
      </c>
      <c r="B30" s="45" t="s">
        <v>82</v>
      </c>
      <c r="C30" s="44" t="s">
        <v>65</v>
      </c>
      <c r="D30" s="46" t="s">
        <v>13</v>
      </c>
      <c r="F30" s="40" t="str">
        <f t="shared" si="0"/>
        <v>Kotek Matěj  (SKST Liberec)</v>
      </c>
    </row>
    <row r="31" spans="1:6" x14ac:dyDescent="0.2">
      <c r="A31" s="44" t="s">
        <v>79</v>
      </c>
      <c r="B31" s="45" t="s">
        <v>80</v>
      </c>
      <c r="C31" s="44">
        <v>2006</v>
      </c>
      <c r="D31" s="48" t="s">
        <v>81</v>
      </c>
      <c r="F31" s="40" t="str">
        <f t="shared" si="0"/>
        <v>Kousal Vojtěch  (Slovan Varnsdorf)</v>
      </c>
    </row>
    <row r="32" spans="1:6" x14ac:dyDescent="0.2">
      <c r="A32" s="44" t="s">
        <v>115</v>
      </c>
      <c r="B32" s="45" t="s">
        <v>52</v>
      </c>
      <c r="C32" s="44" t="s">
        <v>53</v>
      </c>
      <c r="D32" s="46" t="s">
        <v>13</v>
      </c>
      <c r="F32" s="40" t="str">
        <f t="shared" si="0"/>
        <v>Kovář Samuel  (SKST Liberec)</v>
      </c>
    </row>
    <row r="33" spans="1:6" x14ac:dyDescent="0.2">
      <c r="A33" s="44" t="s">
        <v>127</v>
      </c>
      <c r="B33" s="45" t="s">
        <v>128</v>
      </c>
      <c r="C33" s="44" t="s">
        <v>63</v>
      </c>
      <c r="D33" s="46" t="s">
        <v>24</v>
      </c>
      <c r="F33" s="40" t="str">
        <f t="shared" si="0"/>
        <v>Kracík Kryštof  (KMST Liberec)</v>
      </c>
    </row>
    <row r="34" spans="1:6" x14ac:dyDescent="0.2">
      <c r="A34" s="44">
        <v>22</v>
      </c>
      <c r="B34" s="45" t="s">
        <v>90</v>
      </c>
      <c r="C34" s="44" t="s">
        <v>65</v>
      </c>
      <c r="D34" s="46" t="s">
        <v>32</v>
      </c>
      <c r="F34" s="40" t="str">
        <f t="shared" si="0"/>
        <v>Kracík Ondřej  (TTC Preciosa Jabl. v Podj.)</v>
      </c>
    </row>
    <row r="35" spans="1:6" x14ac:dyDescent="0.2">
      <c r="A35" s="44" t="s">
        <v>115</v>
      </c>
      <c r="B35" s="45" t="s">
        <v>33</v>
      </c>
      <c r="C35" s="44" t="s">
        <v>23</v>
      </c>
      <c r="D35" s="46" t="s">
        <v>19</v>
      </c>
      <c r="F35" s="40" t="str">
        <f t="shared" si="0"/>
        <v>Král Martin  (TJ Jiskra Kam. Šenov)</v>
      </c>
    </row>
    <row r="36" spans="1:6" x14ac:dyDescent="0.2">
      <c r="A36" s="44">
        <v>32</v>
      </c>
      <c r="B36" s="45" t="s">
        <v>103</v>
      </c>
      <c r="C36" s="44" t="s">
        <v>63</v>
      </c>
      <c r="D36" s="46" t="s">
        <v>24</v>
      </c>
      <c r="F36" s="40" t="str">
        <f t="shared" si="0"/>
        <v>Kuntoš Filip  (KMST Liberec)</v>
      </c>
    </row>
    <row r="37" spans="1:6" x14ac:dyDescent="0.2">
      <c r="A37" s="44">
        <v>68</v>
      </c>
      <c r="B37" s="45" t="s">
        <v>133</v>
      </c>
      <c r="C37" s="44" t="s">
        <v>65</v>
      </c>
      <c r="D37" s="46" t="s">
        <v>22</v>
      </c>
      <c r="F37" s="40" t="str">
        <f t="shared" si="0"/>
        <v>Lach Tadeáš  (Sokol STAR Turnov)</v>
      </c>
    </row>
    <row r="38" spans="1:6" x14ac:dyDescent="0.2">
      <c r="A38" s="44">
        <v>48</v>
      </c>
      <c r="B38" s="45" t="s">
        <v>117</v>
      </c>
      <c r="C38" s="44" t="s">
        <v>118</v>
      </c>
      <c r="D38" s="46" t="s">
        <v>21</v>
      </c>
      <c r="F38" s="40" t="str">
        <f t="shared" si="0"/>
        <v>Laubr Lukáš  (TTC Hrádek nad Nisou)</v>
      </c>
    </row>
    <row r="39" spans="1:6" x14ac:dyDescent="0.2">
      <c r="A39" s="50">
        <v>28</v>
      </c>
      <c r="B39" s="51" t="s">
        <v>98</v>
      </c>
      <c r="C39" s="50" t="s">
        <v>63</v>
      </c>
      <c r="D39" s="52" t="s">
        <v>21</v>
      </c>
      <c r="F39" s="40" t="str">
        <f t="shared" si="0"/>
        <v>Laubr Martin  (TTC Hrádek nad Nisou)</v>
      </c>
    </row>
    <row r="40" spans="1:6" x14ac:dyDescent="0.2">
      <c r="A40" s="44">
        <v>52</v>
      </c>
      <c r="B40" s="45" t="s">
        <v>120</v>
      </c>
      <c r="C40" s="44" t="s">
        <v>63</v>
      </c>
      <c r="D40" s="46" t="s">
        <v>24</v>
      </c>
      <c r="F40" s="40" t="str">
        <f t="shared" si="0"/>
        <v>Machotka Jan  (KMST Liberec)</v>
      </c>
    </row>
    <row r="41" spans="1:6" x14ac:dyDescent="0.2">
      <c r="A41" s="44" t="s">
        <v>121</v>
      </c>
      <c r="B41" s="45" t="s">
        <v>122</v>
      </c>
      <c r="C41" s="44" t="s">
        <v>63</v>
      </c>
      <c r="D41" s="46" t="s">
        <v>24</v>
      </c>
      <c r="F41" s="40" t="str">
        <f t="shared" si="0"/>
        <v>Mareček Lukáš  (KMST Liberec)</v>
      </c>
    </row>
    <row r="42" spans="1:6" x14ac:dyDescent="0.2">
      <c r="A42" s="50" t="s">
        <v>108</v>
      </c>
      <c r="B42" s="51" t="s">
        <v>25</v>
      </c>
      <c r="C42" s="50" t="s">
        <v>23</v>
      </c>
      <c r="D42" s="52" t="s">
        <v>19</v>
      </c>
      <c r="F42" s="40" t="str">
        <f t="shared" si="0"/>
        <v>Nacházel Tadeáš  (TJ Jiskra Kam. Šenov)</v>
      </c>
    </row>
    <row r="43" spans="1:6" x14ac:dyDescent="0.2">
      <c r="A43" s="44">
        <v>41</v>
      </c>
      <c r="B43" s="45" t="s">
        <v>111</v>
      </c>
      <c r="C43" s="44" t="s">
        <v>26</v>
      </c>
      <c r="D43" s="46" t="s">
        <v>21</v>
      </c>
      <c r="F43" s="40" t="str">
        <f t="shared" si="0"/>
        <v>Naiman Seweryn  (TTC Hrádek nad Nisou)</v>
      </c>
    </row>
    <row r="44" spans="1:6" x14ac:dyDescent="0.2">
      <c r="A44" s="44">
        <v>50</v>
      </c>
      <c r="B44" s="45" t="s">
        <v>50</v>
      </c>
      <c r="C44" s="44" t="s">
        <v>27</v>
      </c>
      <c r="D44" s="46" t="s">
        <v>22</v>
      </c>
      <c r="F44" s="40" t="str">
        <f t="shared" si="0"/>
        <v>Nechvíl Richard  (Sokol STAR Turnov)</v>
      </c>
    </row>
    <row r="45" spans="1:6" x14ac:dyDescent="0.2">
      <c r="A45" s="44">
        <v>14</v>
      </c>
      <c r="B45" s="45" t="s">
        <v>77</v>
      </c>
      <c r="C45" s="44" t="s">
        <v>65</v>
      </c>
      <c r="D45" s="46" t="s">
        <v>19</v>
      </c>
      <c r="F45" s="40" t="str">
        <f t="shared" si="0"/>
        <v>Němečková Lenka  (TJ Jiskra Kam. Šenov)</v>
      </c>
    </row>
    <row r="46" spans="1:6" x14ac:dyDescent="0.2">
      <c r="A46" s="44">
        <v>4</v>
      </c>
      <c r="B46" s="45" t="s">
        <v>67</v>
      </c>
      <c r="C46" s="44" t="s">
        <v>65</v>
      </c>
      <c r="D46" s="46" t="s">
        <v>66</v>
      </c>
      <c r="F46" s="40" t="str">
        <f t="shared" si="0"/>
        <v>Nohejl Martin  (ST Frýdlant)</v>
      </c>
    </row>
    <row r="47" spans="1:6" x14ac:dyDescent="0.2">
      <c r="A47" s="44">
        <v>2</v>
      </c>
      <c r="B47" s="45" t="s">
        <v>64</v>
      </c>
      <c r="C47" s="44" t="s">
        <v>65</v>
      </c>
      <c r="D47" s="48" t="s">
        <v>66</v>
      </c>
      <c r="F47" s="40" t="str">
        <f t="shared" si="0"/>
        <v>Nohejl Matěj  (ST Frýdlant)</v>
      </c>
    </row>
    <row r="48" spans="1:6" x14ac:dyDescent="0.2">
      <c r="A48" s="44">
        <v>5</v>
      </c>
      <c r="B48" s="45" t="s">
        <v>68</v>
      </c>
      <c r="C48" s="44" t="s">
        <v>65</v>
      </c>
      <c r="D48" s="46" t="s">
        <v>66</v>
      </c>
      <c r="F48" s="40" t="str">
        <f t="shared" si="0"/>
        <v>Nohejl Václav  (ST Frýdlant)</v>
      </c>
    </row>
    <row r="49" spans="1:6" x14ac:dyDescent="0.2">
      <c r="A49" s="44">
        <v>20</v>
      </c>
      <c r="B49" s="45" t="s">
        <v>87</v>
      </c>
      <c r="C49" s="44" t="s">
        <v>63</v>
      </c>
      <c r="D49" s="46" t="s">
        <v>55</v>
      </c>
      <c r="F49" s="40" t="str">
        <f t="shared" si="0"/>
        <v>Nováková Tereza  (TJ Spartak Chrastava)</v>
      </c>
    </row>
    <row r="50" spans="1:6" x14ac:dyDescent="0.2">
      <c r="A50" s="44">
        <v>30</v>
      </c>
      <c r="B50" s="45" t="s">
        <v>100</v>
      </c>
      <c r="C50" s="44" t="s">
        <v>63</v>
      </c>
      <c r="D50" s="46" t="s">
        <v>96</v>
      </c>
      <c r="F50" s="40" t="str">
        <f t="shared" si="0"/>
        <v>Odnoha Václav  (TJ Sokol Kosmonosy)</v>
      </c>
    </row>
    <row r="51" spans="1:6" x14ac:dyDescent="0.2">
      <c r="A51" s="50">
        <v>21</v>
      </c>
      <c r="B51" s="51" t="s">
        <v>88</v>
      </c>
      <c r="C51" s="50" t="s">
        <v>65</v>
      </c>
      <c r="D51" s="52" t="s">
        <v>89</v>
      </c>
      <c r="F51" s="40" t="str">
        <f t="shared" si="0"/>
        <v>Oplt Pavel  (TJ AŠ Mladá Boleslav)</v>
      </c>
    </row>
    <row r="52" spans="1:6" x14ac:dyDescent="0.2">
      <c r="A52" s="44" t="s">
        <v>115</v>
      </c>
      <c r="B52" s="45" t="s">
        <v>116</v>
      </c>
      <c r="C52" s="44" t="s">
        <v>63</v>
      </c>
      <c r="D52" s="46" t="s">
        <v>22</v>
      </c>
      <c r="F52" s="40" t="str">
        <f t="shared" si="0"/>
        <v>Opluštil Jan  (Sokol STAR Turnov)</v>
      </c>
    </row>
    <row r="53" spans="1:6" x14ac:dyDescent="0.2">
      <c r="A53" s="44">
        <v>12</v>
      </c>
      <c r="B53" s="45" t="s">
        <v>75</v>
      </c>
      <c r="C53" s="44" t="s">
        <v>65</v>
      </c>
      <c r="D53" s="46" t="s">
        <v>19</v>
      </c>
      <c r="F53" s="40" t="str">
        <f t="shared" si="0"/>
        <v>Petrusová Natálie  (TJ Jiskra Kam. Šenov)</v>
      </c>
    </row>
    <row r="54" spans="1:6" x14ac:dyDescent="0.2">
      <c r="A54" s="44">
        <v>40</v>
      </c>
      <c r="B54" s="45" t="s">
        <v>110</v>
      </c>
      <c r="C54" s="44" t="s">
        <v>65</v>
      </c>
      <c r="D54" s="46" t="s">
        <v>22</v>
      </c>
      <c r="F54" s="40" t="str">
        <f t="shared" si="0"/>
        <v>Pham David  (Sokol STAR Turnov)</v>
      </c>
    </row>
    <row r="55" spans="1:6" x14ac:dyDescent="0.2">
      <c r="A55" s="44">
        <v>18</v>
      </c>
      <c r="B55" s="45" t="s">
        <v>84</v>
      </c>
      <c r="C55" s="44" t="s">
        <v>65</v>
      </c>
      <c r="D55" s="46" t="s">
        <v>85</v>
      </c>
      <c r="F55" s="40" t="str">
        <f t="shared" si="0"/>
        <v>Pícha Štěpán  (TJ Jiskra Nový Bor)</v>
      </c>
    </row>
    <row r="56" spans="1:6" x14ac:dyDescent="0.2">
      <c r="A56" s="50">
        <v>31</v>
      </c>
      <c r="B56" s="51" t="s">
        <v>101</v>
      </c>
      <c r="C56" s="50" t="s">
        <v>63</v>
      </c>
      <c r="D56" s="52" t="s">
        <v>102</v>
      </c>
      <c r="F56" s="40" t="str">
        <f t="shared" si="0"/>
        <v>Podzimková Anna  (TJ Sokol Nová Ves)</v>
      </c>
    </row>
    <row r="57" spans="1:6" x14ac:dyDescent="0.2">
      <c r="A57" s="44" t="s">
        <v>121</v>
      </c>
      <c r="B57" s="45" t="s">
        <v>31</v>
      </c>
      <c r="C57" s="44" t="s">
        <v>23</v>
      </c>
      <c r="D57" s="46" t="s">
        <v>19</v>
      </c>
      <c r="F57" s="40" t="str">
        <f t="shared" si="0"/>
        <v>Prousková Barbora  (TJ Jiskra Kam. Šenov)</v>
      </c>
    </row>
    <row r="58" spans="1:6" x14ac:dyDescent="0.2">
      <c r="A58" s="50">
        <v>66</v>
      </c>
      <c r="B58" s="51" t="s">
        <v>131</v>
      </c>
      <c r="C58" s="50" t="s">
        <v>63</v>
      </c>
      <c r="D58" s="52" t="s">
        <v>24</v>
      </c>
      <c r="F58" s="40" t="str">
        <f t="shared" si="0"/>
        <v>Rejlek Vít  (KMST Liberec)</v>
      </c>
    </row>
    <row r="59" spans="1:6" x14ac:dyDescent="0.2">
      <c r="A59" s="44">
        <v>11</v>
      </c>
      <c r="B59" s="45" t="s">
        <v>74</v>
      </c>
      <c r="C59" s="44" t="s">
        <v>63</v>
      </c>
      <c r="D59" s="46" t="s">
        <v>20</v>
      </c>
      <c r="F59" s="40" t="str">
        <f t="shared" si="0"/>
        <v>Rek Petr  (TJ Loko Česká Lípa)</v>
      </c>
    </row>
    <row r="60" spans="1:6" x14ac:dyDescent="0.2">
      <c r="A60" s="44">
        <v>57</v>
      </c>
      <c r="B60" s="45" t="s">
        <v>124</v>
      </c>
      <c r="C60" s="44" t="s">
        <v>26</v>
      </c>
      <c r="D60" s="46" t="s">
        <v>38</v>
      </c>
      <c r="F60" s="40" t="str">
        <f t="shared" si="0"/>
        <v>Röhrich Matyáš  (TJ Spartak Smržovka)</v>
      </c>
    </row>
    <row r="61" spans="1:6" x14ac:dyDescent="0.2">
      <c r="A61" s="44">
        <v>15</v>
      </c>
      <c r="B61" s="45" t="s">
        <v>78</v>
      </c>
      <c r="C61" s="44" t="s">
        <v>65</v>
      </c>
      <c r="D61" s="46" t="s">
        <v>19</v>
      </c>
      <c r="F61" s="40" t="str">
        <f t="shared" si="0"/>
        <v>Sillerová Andrea  (TJ Jiskra Kam. Šenov)</v>
      </c>
    </row>
    <row r="62" spans="1:6" x14ac:dyDescent="0.2">
      <c r="A62" s="44">
        <v>42</v>
      </c>
      <c r="B62" s="45" t="s">
        <v>112</v>
      </c>
      <c r="C62" s="44" t="s">
        <v>63</v>
      </c>
      <c r="D62" s="46" t="s">
        <v>113</v>
      </c>
      <c r="F62" s="40" t="str">
        <f t="shared" si="0"/>
        <v>Stachová Simona  (TTC Bělá pod Bezdězem)</v>
      </c>
    </row>
    <row r="63" spans="1:6" x14ac:dyDescent="0.2">
      <c r="A63" s="44">
        <v>7</v>
      </c>
      <c r="B63" s="45" t="s">
        <v>70</v>
      </c>
      <c r="C63" s="44" t="s">
        <v>63</v>
      </c>
      <c r="D63" s="46" t="s">
        <v>71</v>
      </c>
      <c r="F63" s="40" t="str">
        <f t="shared" si="0"/>
        <v>Stránský Matyáš  (TJ Sokol Mnich. Hradiště)</v>
      </c>
    </row>
    <row r="64" spans="1:6" x14ac:dyDescent="0.2">
      <c r="A64" s="44">
        <v>59</v>
      </c>
      <c r="B64" s="45" t="s">
        <v>125</v>
      </c>
      <c r="C64" s="44" t="s">
        <v>26</v>
      </c>
      <c r="D64" s="46" t="s">
        <v>38</v>
      </c>
      <c r="F64" s="40" t="str">
        <f t="shared" si="0"/>
        <v>Sýkora Ondřej  (TJ Spartak Smržovka)</v>
      </c>
    </row>
    <row r="65" spans="1:6" x14ac:dyDescent="0.2">
      <c r="A65" s="44">
        <v>65</v>
      </c>
      <c r="B65" s="45" t="s">
        <v>130</v>
      </c>
      <c r="C65" s="44" t="s">
        <v>65</v>
      </c>
      <c r="D65" s="46" t="s">
        <v>21</v>
      </c>
      <c r="F65" s="40" t="str">
        <f t="shared" si="0"/>
        <v>Tůma Milan  (TTC Hrádek nad Nisou)</v>
      </c>
    </row>
    <row r="66" spans="1:6" x14ac:dyDescent="0.2">
      <c r="A66" s="44"/>
      <c r="B66" s="45" t="s">
        <v>136</v>
      </c>
      <c r="C66" s="44">
        <v>2005</v>
      </c>
      <c r="D66" s="46" t="s">
        <v>20</v>
      </c>
      <c r="F66" s="40" t="str">
        <f t="shared" si="0"/>
        <v>Turek Ivan  (TJ Loko Česká Lípa)</v>
      </c>
    </row>
    <row r="67" spans="1:6" x14ac:dyDescent="0.2">
      <c r="A67" s="44">
        <v>1</v>
      </c>
      <c r="B67" s="45" t="s">
        <v>62</v>
      </c>
      <c r="C67" s="44" t="s">
        <v>63</v>
      </c>
      <c r="D67" s="46" t="s">
        <v>13</v>
      </c>
      <c r="F67" s="40" t="str">
        <f t="shared" si="0"/>
        <v>Vejvoda Viktor  (SKST Liberec)</v>
      </c>
    </row>
    <row r="68" spans="1:6" x14ac:dyDescent="0.2">
      <c r="A68" s="44">
        <v>26</v>
      </c>
      <c r="B68" s="45" t="s">
        <v>95</v>
      </c>
      <c r="C68" s="44" t="s">
        <v>23</v>
      </c>
      <c r="D68" s="46" t="s">
        <v>96</v>
      </c>
      <c r="F68" s="40" t="str">
        <f t="shared" ref="F68:F97" si="1">B68&amp;"  "&amp;"("&amp;D68&amp;")"</f>
        <v>Veselý Michal  (TJ Sokol Kosmonosy)</v>
      </c>
    </row>
    <row r="69" spans="1:6" x14ac:dyDescent="0.2">
      <c r="A69" s="44">
        <v>6</v>
      </c>
      <c r="B69" s="45" t="s">
        <v>69</v>
      </c>
      <c r="C69" s="44" t="s">
        <v>63</v>
      </c>
      <c r="D69" s="46" t="s">
        <v>13</v>
      </c>
      <c r="F69" s="40" t="str">
        <f t="shared" si="1"/>
        <v>Vogel Jakub  (SKST Liberec)</v>
      </c>
    </row>
    <row r="70" spans="1:6" x14ac:dyDescent="0.2">
      <c r="A70" s="44" t="s">
        <v>127</v>
      </c>
      <c r="B70" s="45" t="s">
        <v>129</v>
      </c>
      <c r="C70" s="44" t="s">
        <v>26</v>
      </c>
      <c r="D70" s="46" t="s">
        <v>55</v>
      </c>
      <c r="F70" s="40" t="str">
        <f t="shared" si="1"/>
        <v>Vojta Adam  (TJ Spartak Chrastava)</v>
      </c>
    </row>
    <row r="71" spans="1:6" x14ac:dyDescent="0.2">
      <c r="A71" s="44">
        <v>56</v>
      </c>
      <c r="B71" s="45" t="s">
        <v>123</v>
      </c>
      <c r="C71" s="44" t="s">
        <v>63</v>
      </c>
      <c r="D71" s="46" t="s">
        <v>22</v>
      </c>
      <c r="F71" s="40" t="str">
        <f t="shared" si="1"/>
        <v>Zelinková Kristýna  (Sokol STAR Turnov)</v>
      </c>
    </row>
    <row r="72" spans="1:6" x14ac:dyDescent="0.2">
      <c r="A72" s="44" t="s">
        <v>115</v>
      </c>
      <c r="B72" s="45" t="s">
        <v>49</v>
      </c>
      <c r="C72" s="44" t="s">
        <v>23</v>
      </c>
      <c r="D72" s="46" t="s">
        <v>32</v>
      </c>
      <c r="F72" s="40" t="str">
        <f t="shared" si="1"/>
        <v>Žmuda Petr  (TTC Preciosa Jabl. v Podj.)</v>
      </c>
    </row>
    <row r="73" spans="1:6" x14ac:dyDescent="0.2">
      <c r="A73" s="44">
        <v>27</v>
      </c>
      <c r="B73" s="45" t="s">
        <v>97</v>
      </c>
      <c r="C73" s="44" t="s">
        <v>65</v>
      </c>
      <c r="D73" s="46" t="s">
        <v>21</v>
      </c>
      <c r="F73" s="40" t="str">
        <f t="shared" si="1"/>
        <v>Župka Zdeněk  (TTC Hrádek nad Nisou)</v>
      </c>
    </row>
    <row r="74" spans="1:6" x14ac:dyDescent="0.2">
      <c r="A74" s="44"/>
      <c r="B74" s="47"/>
      <c r="C74" s="44"/>
      <c r="D74" s="48"/>
      <c r="F74" s="40" t="str">
        <f t="shared" si="1"/>
        <v xml:space="preserve">  ()</v>
      </c>
    </row>
    <row r="75" spans="1:6" x14ac:dyDescent="0.2">
      <c r="A75" s="44"/>
      <c r="B75" s="45"/>
      <c r="C75" s="44"/>
      <c r="D75" s="46"/>
      <c r="F75" s="40" t="str">
        <f t="shared" si="1"/>
        <v xml:space="preserve">  ()</v>
      </c>
    </row>
    <row r="76" spans="1:6" x14ac:dyDescent="0.2">
      <c r="A76" s="44"/>
      <c r="B76" s="45"/>
      <c r="C76" s="44"/>
      <c r="D76" s="46"/>
      <c r="F76" s="40" t="str">
        <f t="shared" si="1"/>
        <v xml:space="preserve">  ()</v>
      </c>
    </row>
    <row r="77" spans="1:6" x14ac:dyDescent="0.2">
      <c r="A77" s="50"/>
      <c r="B77" s="51"/>
      <c r="C77" s="50"/>
      <c r="D77" s="52"/>
      <c r="F77" s="40" t="str">
        <f t="shared" si="1"/>
        <v xml:space="preserve">  ()</v>
      </c>
    </row>
    <row r="78" spans="1:6" x14ac:dyDescent="0.2">
      <c r="A78" s="44"/>
      <c r="B78" s="45"/>
      <c r="C78" s="44"/>
      <c r="D78" s="46"/>
      <c r="F78" s="40" t="str">
        <f t="shared" si="1"/>
        <v xml:space="preserve">  ()</v>
      </c>
    </row>
    <row r="79" spans="1:6" x14ac:dyDescent="0.2">
      <c r="A79" s="44"/>
      <c r="B79" s="45"/>
      <c r="C79" s="44"/>
      <c r="D79" s="46"/>
      <c r="F79" s="40" t="str">
        <f t="shared" si="1"/>
        <v xml:space="preserve">  ()</v>
      </c>
    </row>
    <row r="80" spans="1:6" x14ac:dyDescent="0.2">
      <c r="A80" s="50"/>
      <c r="B80" s="51"/>
      <c r="C80" s="50"/>
      <c r="D80" s="52"/>
      <c r="F80" s="40" t="str">
        <f t="shared" si="1"/>
        <v xml:space="preserve">  ()</v>
      </c>
    </row>
    <row r="81" spans="1:6" x14ac:dyDescent="0.2">
      <c r="A81" s="44"/>
      <c r="B81" s="45"/>
      <c r="C81" s="44"/>
      <c r="D81" s="48"/>
      <c r="F81" s="40" t="str">
        <f t="shared" si="1"/>
        <v xml:space="preserve">  ()</v>
      </c>
    </row>
    <row r="82" spans="1:6" x14ac:dyDescent="0.2">
      <c r="A82" s="44"/>
      <c r="B82" s="45"/>
      <c r="C82" s="44"/>
      <c r="D82" s="46"/>
      <c r="F82" s="40" t="str">
        <f t="shared" si="1"/>
        <v xml:space="preserve">  ()</v>
      </c>
    </row>
    <row r="83" spans="1:6" x14ac:dyDescent="0.2">
      <c r="A83" s="50"/>
      <c r="B83" s="51"/>
      <c r="C83" s="50"/>
      <c r="D83" s="52"/>
      <c r="F83" s="40" t="str">
        <f t="shared" si="1"/>
        <v xml:space="preserve">  ()</v>
      </c>
    </row>
    <row r="84" spans="1:6" x14ac:dyDescent="0.2">
      <c r="A84" s="44"/>
      <c r="B84" s="45"/>
      <c r="C84" s="44"/>
      <c r="D84" s="46"/>
      <c r="F84" s="40" t="str">
        <f t="shared" si="1"/>
        <v xml:space="preserve">  ()</v>
      </c>
    </row>
    <row r="85" spans="1:6" x14ac:dyDescent="0.2">
      <c r="A85" s="44"/>
      <c r="B85" s="45"/>
      <c r="C85" s="44"/>
      <c r="D85" s="46"/>
      <c r="F85" s="40" t="str">
        <f t="shared" si="1"/>
        <v xml:space="preserve">  ()</v>
      </c>
    </row>
    <row r="86" spans="1:6" x14ac:dyDescent="0.2">
      <c r="A86" s="44"/>
      <c r="B86" s="45"/>
      <c r="C86" s="44"/>
      <c r="D86" s="46"/>
      <c r="F86" s="40" t="str">
        <f t="shared" si="1"/>
        <v xml:space="preserve">  ()</v>
      </c>
    </row>
    <row r="87" spans="1:6" x14ac:dyDescent="0.2">
      <c r="A87" s="50"/>
      <c r="B87" s="51"/>
      <c r="C87" s="50"/>
      <c r="D87" s="52"/>
      <c r="F87" s="40" t="str">
        <f t="shared" si="1"/>
        <v xml:space="preserve">  ()</v>
      </c>
    </row>
    <row r="88" spans="1:6" x14ac:dyDescent="0.2">
      <c r="A88" s="44"/>
      <c r="B88" s="45"/>
      <c r="C88" s="44"/>
      <c r="D88" s="46"/>
      <c r="F88" s="40" t="str">
        <f t="shared" si="1"/>
        <v xml:space="preserve">  ()</v>
      </c>
    </row>
    <row r="89" spans="1:6" x14ac:dyDescent="0.2">
      <c r="A89" s="44"/>
      <c r="B89" s="45"/>
      <c r="C89" s="44"/>
      <c r="D89" s="46"/>
      <c r="F89" s="40" t="str">
        <f t="shared" si="1"/>
        <v xml:space="preserve">  ()</v>
      </c>
    </row>
    <row r="90" spans="1:6" x14ac:dyDescent="0.2">
      <c r="A90" s="50"/>
      <c r="B90" s="51"/>
      <c r="C90" s="50"/>
      <c r="D90" s="52"/>
      <c r="F90" s="40" t="str">
        <f t="shared" si="1"/>
        <v xml:space="preserve">  ()</v>
      </c>
    </row>
    <row r="91" spans="1:6" x14ac:dyDescent="0.2">
      <c r="A91" s="44"/>
      <c r="B91" s="45"/>
      <c r="C91" s="44"/>
      <c r="D91" s="46"/>
      <c r="F91" s="40" t="str">
        <f t="shared" si="1"/>
        <v xml:space="preserve">  ()</v>
      </c>
    </row>
    <row r="92" spans="1:6" x14ac:dyDescent="0.2">
      <c r="A92" s="44"/>
      <c r="B92" s="45"/>
      <c r="C92" s="44"/>
      <c r="D92" s="46"/>
      <c r="F92" s="40" t="str">
        <f t="shared" si="1"/>
        <v xml:space="preserve">  ()</v>
      </c>
    </row>
    <row r="93" spans="1:6" x14ac:dyDescent="0.2">
      <c r="A93" s="44"/>
      <c r="B93" s="45"/>
      <c r="C93" s="44"/>
      <c r="D93" s="46"/>
      <c r="F93" s="40" t="str">
        <f t="shared" si="1"/>
        <v xml:space="preserve">  ()</v>
      </c>
    </row>
    <row r="94" spans="1:6" x14ac:dyDescent="0.2">
      <c r="A94" s="50"/>
      <c r="B94" s="51"/>
      <c r="C94" s="50"/>
      <c r="D94" s="52"/>
      <c r="F94" s="40" t="str">
        <f t="shared" si="1"/>
        <v xml:space="preserve">  ()</v>
      </c>
    </row>
    <row r="95" spans="1:6" x14ac:dyDescent="0.2">
      <c r="A95" s="44"/>
      <c r="B95" s="45"/>
      <c r="C95" s="44"/>
      <c r="D95" s="46"/>
      <c r="F95" s="40" t="str">
        <f t="shared" si="1"/>
        <v xml:space="preserve">  ()</v>
      </c>
    </row>
    <row r="96" spans="1:6" x14ac:dyDescent="0.2">
      <c r="A96" s="44"/>
      <c r="B96" s="45"/>
      <c r="C96" s="44"/>
      <c r="D96" s="46"/>
      <c r="F96" s="40" t="str">
        <f t="shared" si="1"/>
        <v xml:space="preserve">  ()</v>
      </c>
    </row>
    <row r="97" spans="1:6" x14ac:dyDescent="0.2">
      <c r="A97" s="44"/>
      <c r="B97" s="45"/>
      <c r="C97" s="44"/>
      <c r="D97" s="46"/>
      <c r="F97" s="40" t="str">
        <f t="shared" si="1"/>
        <v xml:space="preserve">  ()</v>
      </c>
    </row>
    <row r="98" spans="1:6" x14ac:dyDescent="0.2">
      <c r="A98" s="44"/>
      <c r="B98" s="45"/>
      <c r="C98" s="44"/>
      <c r="D98" s="46"/>
      <c r="F98" s="40" t="str">
        <f t="shared" ref="F98:F120" si="2">B98&amp;"  "&amp;"("&amp;D98&amp;")"</f>
        <v xml:space="preserve">  ()</v>
      </c>
    </row>
    <row r="99" spans="1:6" x14ac:dyDescent="0.2">
      <c r="A99" s="44"/>
      <c r="B99" s="45"/>
      <c r="C99" s="44"/>
      <c r="D99" s="48"/>
      <c r="F99" s="40" t="str">
        <f t="shared" si="2"/>
        <v xml:space="preserve">  ()</v>
      </c>
    </row>
    <row r="100" spans="1:6" x14ac:dyDescent="0.2">
      <c r="A100" s="44"/>
      <c r="B100" s="45"/>
      <c r="C100" s="44"/>
      <c r="D100" s="46"/>
      <c r="F100" s="40" t="str">
        <f t="shared" si="2"/>
        <v xml:space="preserve">  ()</v>
      </c>
    </row>
    <row r="101" spans="1:6" x14ac:dyDescent="0.2">
      <c r="A101" s="50"/>
      <c r="B101" s="51"/>
      <c r="C101" s="50"/>
      <c r="D101" s="52"/>
      <c r="E101" s="49"/>
      <c r="F101" s="49" t="str">
        <f t="shared" si="2"/>
        <v xml:space="preserve">  ()</v>
      </c>
    </row>
    <row r="102" spans="1:6" x14ac:dyDescent="0.2">
      <c r="A102" s="44"/>
      <c r="B102" s="45"/>
      <c r="C102" s="44"/>
      <c r="D102" s="46"/>
      <c r="F102" s="40" t="str">
        <f t="shared" si="2"/>
        <v xml:space="preserve">  ()</v>
      </c>
    </row>
    <row r="103" spans="1:6" x14ac:dyDescent="0.2">
      <c r="A103" s="44"/>
      <c r="B103" s="45"/>
      <c r="C103" s="44"/>
      <c r="D103" s="46"/>
      <c r="F103" s="40" t="str">
        <f t="shared" si="2"/>
        <v xml:space="preserve">  ()</v>
      </c>
    </row>
    <row r="104" spans="1:6" x14ac:dyDescent="0.2">
      <c r="A104" s="50"/>
      <c r="B104" s="51"/>
      <c r="C104" s="50"/>
      <c r="D104" s="52"/>
      <c r="F104" s="40" t="str">
        <f t="shared" si="2"/>
        <v xml:space="preserve">  ()</v>
      </c>
    </row>
    <row r="105" spans="1:6" x14ac:dyDescent="0.2">
      <c r="A105" s="44"/>
      <c r="B105" s="45"/>
      <c r="C105" s="44"/>
      <c r="D105" s="46"/>
      <c r="F105" s="40" t="str">
        <f t="shared" si="2"/>
        <v xml:space="preserve">  ()</v>
      </c>
    </row>
    <row r="106" spans="1:6" x14ac:dyDescent="0.2">
      <c r="A106" s="44"/>
      <c r="B106" s="45"/>
      <c r="C106" s="44"/>
      <c r="D106" s="46"/>
      <c r="F106" s="40" t="str">
        <f t="shared" si="2"/>
        <v xml:space="preserve">  ()</v>
      </c>
    </row>
    <row r="107" spans="1:6" x14ac:dyDescent="0.2">
      <c r="A107" s="44"/>
      <c r="B107" s="45"/>
      <c r="C107" s="44"/>
      <c r="D107" s="46"/>
      <c r="F107" s="40" t="str">
        <f t="shared" si="2"/>
        <v xml:space="preserve">  ()</v>
      </c>
    </row>
    <row r="108" spans="1:6" x14ac:dyDescent="0.2">
      <c r="A108" s="44"/>
      <c r="B108" s="45"/>
      <c r="C108" s="44"/>
      <c r="D108" s="46"/>
      <c r="F108" s="40" t="str">
        <f t="shared" si="2"/>
        <v xml:space="preserve">  ()</v>
      </c>
    </row>
    <row r="109" spans="1:6" x14ac:dyDescent="0.2">
      <c r="A109" s="44"/>
      <c r="B109" s="45"/>
      <c r="C109" s="44"/>
      <c r="D109" s="48"/>
      <c r="F109" s="40" t="str">
        <f t="shared" si="2"/>
        <v xml:space="preserve">  ()</v>
      </c>
    </row>
    <row r="110" spans="1:6" x14ac:dyDescent="0.2">
      <c r="A110" s="44"/>
      <c r="B110" s="45"/>
      <c r="C110" s="44"/>
      <c r="D110" s="46"/>
      <c r="F110" s="40" t="str">
        <f t="shared" si="2"/>
        <v xml:space="preserve">  ()</v>
      </c>
    </row>
    <row r="111" spans="1:6" x14ac:dyDescent="0.2">
      <c r="A111" s="44"/>
      <c r="B111" s="45"/>
      <c r="C111" s="44"/>
      <c r="D111" s="46"/>
      <c r="F111" s="40" t="str">
        <f t="shared" si="2"/>
        <v xml:space="preserve">  ()</v>
      </c>
    </row>
    <row r="112" spans="1:6" x14ac:dyDescent="0.2">
      <c r="A112" s="44"/>
      <c r="B112" s="45"/>
      <c r="C112" s="44"/>
      <c r="D112" s="46"/>
      <c r="F112" s="40" t="str">
        <f t="shared" si="2"/>
        <v xml:space="preserve">  ()</v>
      </c>
    </row>
    <row r="113" spans="1:6" x14ac:dyDescent="0.2">
      <c r="A113" s="44"/>
      <c r="B113" s="45"/>
      <c r="C113" s="44"/>
      <c r="D113" s="46"/>
      <c r="F113" s="40" t="str">
        <f t="shared" si="2"/>
        <v xml:space="preserve">  ()</v>
      </c>
    </row>
    <row r="114" spans="1:6" x14ac:dyDescent="0.2">
      <c r="A114" s="44"/>
      <c r="B114" s="45"/>
      <c r="C114" s="44"/>
      <c r="D114" s="48"/>
      <c r="F114" s="40" t="str">
        <f t="shared" si="2"/>
        <v xml:space="preserve">  ()</v>
      </c>
    </row>
    <row r="115" spans="1:6" x14ac:dyDescent="0.2">
      <c r="A115" s="44"/>
      <c r="B115" s="45"/>
      <c r="C115" s="44"/>
      <c r="D115" s="46"/>
      <c r="F115" s="40" t="str">
        <f t="shared" si="2"/>
        <v xml:space="preserve">  ()</v>
      </c>
    </row>
    <row r="116" spans="1:6" x14ac:dyDescent="0.2">
      <c r="A116" s="44"/>
      <c r="B116" s="45"/>
      <c r="C116" s="44"/>
      <c r="D116" s="46"/>
      <c r="F116" s="40" t="str">
        <f t="shared" si="2"/>
        <v xml:space="preserve">  ()</v>
      </c>
    </row>
    <row r="117" spans="1:6" x14ac:dyDescent="0.2">
      <c r="A117" s="50"/>
      <c r="B117" s="51"/>
      <c r="C117" s="50"/>
      <c r="D117" s="52"/>
      <c r="F117" s="40" t="str">
        <f t="shared" si="2"/>
        <v xml:space="preserve">  ()</v>
      </c>
    </row>
    <row r="118" spans="1:6" x14ac:dyDescent="0.2">
      <c r="A118" s="50"/>
      <c r="B118" s="51"/>
      <c r="C118" s="50"/>
      <c r="D118" s="52"/>
      <c r="F118" s="40" t="str">
        <f t="shared" si="2"/>
        <v xml:space="preserve">  ()</v>
      </c>
    </row>
    <row r="119" spans="1:6" x14ac:dyDescent="0.2">
      <c r="A119" s="50"/>
      <c r="B119" s="51"/>
      <c r="C119" s="50"/>
      <c r="D119" s="52"/>
      <c r="F119" s="40" t="str">
        <f t="shared" si="2"/>
        <v xml:space="preserve">  ()</v>
      </c>
    </row>
    <row r="120" spans="1:6" x14ac:dyDescent="0.2">
      <c r="A120" s="50"/>
      <c r="B120" s="51"/>
      <c r="C120" s="50"/>
      <c r="D120" s="52"/>
      <c r="F120" s="40" t="str">
        <f t="shared" si="2"/>
        <v xml:space="preserve">  ()</v>
      </c>
    </row>
    <row r="121" spans="1:6" x14ac:dyDescent="0.2">
      <c r="A121" s="50"/>
      <c r="B121" s="51"/>
      <c r="C121" s="50"/>
      <c r="D121" s="52"/>
      <c r="F121" s="40" t="str">
        <f t="shared" ref="F121:F130" si="3">B121&amp;"  "&amp;"("&amp;D121&amp;")"</f>
        <v xml:space="preserve">  ()</v>
      </c>
    </row>
    <row r="122" spans="1:6" x14ac:dyDescent="0.2">
      <c r="A122" s="50"/>
      <c r="B122" s="51"/>
      <c r="C122" s="50"/>
      <c r="D122" s="52"/>
      <c r="F122" s="40" t="str">
        <f t="shared" si="3"/>
        <v xml:space="preserve">  ()</v>
      </c>
    </row>
    <row r="123" spans="1:6" x14ac:dyDescent="0.2">
      <c r="A123" s="50"/>
      <c r="B123" s="51"/>
      <c r="C123" s="50"/>
      <c r="D123" s="52"/>
      <c r="F123" s="40" t="str">
        <f t="shared" si="3"/>
        <v xml:space="preserve">  ()</v>
      </c>
    </row>
    <row r="124" spans="1:6" x14ac:dyDescent="0.2">
      <c r="A124" s="50"/>
      <c r="B124" s="51"/>
      <c r="C124" s="50"/>
      <c r="D124" s="52"/>
      <c r="F124" s="40" t="str">
        <f t="shared" si="3"/>
        <v xml:space="preserve">  ()</v>
      </c>
    </row>
    <row r="125" spans="1:6" x14ac:dyDescent="0.2">
      <c r="A125" s="50"/>
      <c r="B125" s="51"/>
      <c r="C125" s="50"/>
      <c r="D125" s="52"/>
      <c r="F125" s="40" t="str">
        <f t="shared" si="3"/>
        <v xml:space="preserve">  ()</v>
      </c>
    </row>
    <row r="126" spans="1:6" x14ac:dyDescent="0.2">
      <c r="A126" s="50"/>
      <c r="B126" s="51"/>
      <c r="C126" s="50"/>
      <c r="D126" s="52"/>
      <c r="F126" s="40" t="str">
        <f t="shared" si="3"/>
        <v xml:space="preserve">  ()</v>
      </c>
    </row>
    <row r="127" spans="1:6" x14ac:dyDescent="0.2">
      <c r="A127" s="50"/>
      <c r="B127" s="51"/>
      <c r="C127" s="50"/>
      <c r="D127" s="52"/>
      <c r="F127" s="40" t="str">
        <f t="shared" si="3"/>
        <v xml:space="preserve">  ()</v>
      </c>
    </row>
    <row r="128" spans="1:6" x14ac:dyDescent="0.2">
      <c r="A128" s="50"/>
      <c r="B128" s="51"/>
      <c r="C128" s="50"/>
      <c r="D128" s="52"/>
      <c r="F128" s="40" t="str">
        <f t="shared" si="3"/>
        <v xml:space="preserve">  ()</v>
      </c>
    </row>
    <row r="129" spans="1:6" x14ac:dyDescent="0.2">
      <c r="A129" s="50"/>
      <c r="B129" s="51"/>
      <c r="C129" s="50"/>
      <c r="D129" s="52"/>
      <c r="F129" s="40" t="str">
        <f t="shared" si="3"/>
        <v xml:space="preserve">  ()</v>
      </c>
    </row>
    <row r="130" spans="1:6" x14ac:dyDescent="0.2">
      <c r="A130" s="50"/>
      <c r="B130" s="51"/>
      <c r="C130" s="50"/>
      <c r="D130" s="52"/>
      <c r="F130" s="40" t="str">
        <f t="shared" si="3"/>
        <v xml:space="preserve">  ()</v>
      </c>
    </row>
  </sheetData>
  <sortState ref="A3:D73">
    <sortCondition ref="B3:B73"/>
  </sortState>
  <mergeCells count="1">
    <mergeCell ref="A1:D1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"/>
  <sheetViews>
    <sheetView workbookViewId="0"/>
  </sheetViews>
  <sheetFormatPr defaultRowHeight="12.75" x14ac:dyDescent="0.2"/>
  <sheetData/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sk_4_8_a</vt:lpstr>
      <vt:lpstr>o 1.-16. místo</vt:lpstr>
      <vt:lpstr>o 17. - 27. místo</vt:lpstr>
      <vt:lpstr>mladší</vt:lpstr>
      <vt:lpstr>seznam_mladsi</vt:lpstr>
    </vt:vector>
  </TitlesOfParts>
  <Company>Soukromá technická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Petříček</dc:creator>
  <cp:lastModifiedBy>MP-SKST</cp:lastModifiedBy>
  <cp:lastPrinted>2018-02-11T14:29:19Z</cp:lastPrinted>
  <dcterms:created xsi:type="dcterms:W3CDTF">1997-03-24T13:55:22Z</dcterms:created>
  <dcterms:modified xsi:type="dcterms:W3CDTF">2018-02-11T19:18:43Z</dcterms:modified>
</cp:coreProperties>
</file>